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0920" activeTab="0"/>
  </bookViews>
  <sheets>
    <sheet name="Баллы" sheetId="1" r:id="rId1"/>
    <sheet name="Выполнение заданий" sheetId="2" r:id="rId2"/>
    <sheet name="XLR_NoRangeSheet" sheetId="3" state="veryHidden" r:id="rId3"/>
  </sheets>
  <definedNames>
    <definedName name="FirstSheetRange">'Баллы'!$A$7:$M$83</definedName>
    <definedName name="S1_FName1" hidden="1">'XLR_NoRangeSheet'!$H$6</definedName>
    <definedName name="S1_FName10" hidden="1">'XLR_NoRangeSheet'!$Q$6</definedName>
    <definedName name="S1_FName11" hidden="1">'XLR_NoRangeSheet'!$R$6</definedName>
    <definedName name="S1_FName12" hidden="1">'XLR_NoRangeSheet'!$S$6</definedName>
    <definedName name="S1_FName13" hidden="1">'XLR_NoRangeSheet'!$T$6</definedName>
    <definedName name="S1_FName14" hidden="1">'XLR_NoRangeSheet'!$U$6</definedName>
    <definedName name="S1_FName15" hidden="1">'XLR_NoRangeSheet'!$V$6</definedName>
    <definedName name="S1_FName16" hidden="1">'XLR_NoRangeSheet'!$W$6</definedName>
    <definedName name="S1_FName2" hidden="1">'XLR_NoRangeSheet'!$I$6</definedName>
    <definedName name="S1_FName3" hidden="1">'XLR_NoRangeSheet'!$J$6</definedName>
    <definedName name="S1_FName4" hidden="1">'XLR_NoRangeSheet'!$K$6</definedName>
    <definedName name="S1_FName5" hidden="1">'XLR_NoRangeSheet'!$L$6</definedName>
    <definedName name="S1_FName6" hidden="1">'XLR_NoRangeSheet'!$M$6</definedName>
    <definedName name="S1_FName7" hidden="1">'XLR_NoRangeSheet'!$N$6</definedName>
    <definedName name="S1_FName8" hidden="1">'XLR_NoRangeSheet'!$O$6</definedName>
    <definedName name="S1_FName9" hidden="1">'XLR_NoRangeSheet'!$P$6</definedName>
    <definedName name="S1_InstType" hidden="1">'XLR_NoRangeSheet'!$D$6</definedName>
    <definedName name="S1_RecNo" hidden="1">'XLR_NoRangeSheet'!$B$6</definedName>
    <definedName name="S1_Region" hidden="1">'XLR_NoRangeSheet'!$G$6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заданий'!$A$7:$L$82</definedName>
    <definedName name="XLR_ERRNAMESTR" hidden="1">'XLR_NoRangeSheet'!$B$5</definedName>
    <definedName name="XLR_VERSION" hidden="1">'XLR_NoRangeSheet'!$A$5</definedName>
    <definedName name="_xlnm.Print_Titles" localSheetId="0">'Баллы'!$1:$6</definedName>
    <definedName name="_xlnm.Print_Titles" localSheetId="1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<sst xmlns="http://schemas.openxmlformats.org/spreadsheetml/2006/main" count="1168" uniqueCount="249">
  <si>
    <t/>
  </si>
  <si>
    <t>Среднее</t>
  </si>
  <si>
    <t>№</t>
  </si>
  <si>
    <t>4.2, Developer  (build 122-D7)</t>
  </si>
  <si>
    <t>S1</t>
  </si>
  <si>
    <t>Протокол проверки результатов ГИА-9 в 2012 году</t>
  </si>
  <si>
    <t xml:space="preserve">Код ППЭ: </t>
  </si>
  <si>
    <t>28</t>
  </si>
  <si>
    <t>02-Математика</t>
  </si>
  <si>
    <t>32-Брянская область</t>
  </si>
  <si>
    <t>Аудитория</t>
  </si>
  <si>
    <t>Код АТЕ</t>
  </si>
  <si>
    <t>Код ОУ</t>
  </si>
  <si>
    <t>Класс</t>
  </si>
  <si>
    <t>Фамилия</t>
  </si>
  <si>
    <t>Имя</t>
  </si>
  <si>
    <t>Отчество</t>
  </si>
  <si>
    <t>Серия документа</t>
  </si>
  <si>
    <t>Номер документа</t>
  </si>
  <si>
    <t>Номер варианта</t>
  </si>
  <si>
    <t>Верных ответов</t>
  </si>
  <si>
    <t>Процент верных ответов</t>
  </si>
  <si>
    <t>Задания типа А</t>
  </si>
  <si>
    <t>Задания типа В</t>
  </si>
  <si>
    <t>Задания типа С</t>
  </si>
  <si>
    <t>Оценка</t>
  </si>
  <si>
    <t>0001</t>
  </si>
  <si>
    <t>5009</t>
  </si>
  <si>
    <t>9А</t>
  </si>
  <si>
    <t>Атрошенко</t>
  </si>
  <si>
    <t>Андрей</t>
  </si>
  <si>
    <t>Леонидович</t>
  </si>
  <si>
    <t>0005</t>
  </si>
  <si>
    <t>9В</t>
  </si>
  <si>
    <t>Бадюкова</t>
  </si>
  <si>
    <t>Елена</t>
  </si>
  <si>
    <t>Сергеевна</t>
  </si>
  <si>
    <t>Батюченко</t>
  </si>
  <si>
    <t>Анна</t>
  </si>
  <si>
    <t>0003</t>
  </si>
  <si>
    <t>9Б</t>
  </si>
  <si>
    <t>Безик</t>
  </si>
  <si>
    <t>Николай</t>
  </si>
  <si>
    <t>Александрович</t>
  </si>
  <si>
    <t>Блищик</t>
  </si>
  <si>
    <t>Евгений</t>
  </si>
  <si>
    <t>Викторович</t>
  </si>
  <si>
    <t>Бондаренко</t>
  </si>
  <si>
    <t>Кристина</t>
  </si>
  <si>
    <t>Геннадьевна</t>
  </si>
  <si>
    <t>Павел</t>
  </si>
  <si>
    <t>Алексеевич</t>
  </si>
  <si>
    <t>Будник</t>
  </si>
  <si>
    <t>Екатерина</t>
  </si>
  <si>
    <t>Александровна</t>
  </si>
  <si>
    <t>Буштак</t>
  </si>
  <si>
    <t>Степан</t>
  </si>
  <si>
    <t>Васильевич</t>
  </si>
  <si>
    <t>Волощук</t>
  </si>
  <si>
    <t>Дмитриевна</t>
  </si>
  <si>
    <t>Воронцов</t>
  </si>
  <si>
    <t>Голофаст</t>
  </si>
  <si>
    <t>Дмитрий</t>
  </si>
  <si>
    <t>Петрович</t>
  </si>
  <si>
    <t>Горбарь</t>
  </si>
  <si>
    <t>Александр</t>
  </si>
  <si>
    <t>Сергеевич</t>
  </si>
  <si>
    <t>Горло</t>
  </si>
  <si>
    <t>Юлия</t>
  </si>
  <si>
    <t>Дадыко</t>
  </si>
  <si>
    <t>Петр</t>
  </si>
  <si>
    <t>Данильчук</t>
  </si>
  <si>
    <t>Никита</t>
  </si>
  <si>
    <t>Игоревич</t>
  </si>
  <si>
    <t>Данченко</t>
  </si>
  <si>
    <t>Алена</t>
  </si>
  <si>
    <t>Дуденкова</t>
  </si>
  <si>
    <t>Светлана</t>
  </si>
  <si>
    <t>Ещенко</t>
  </si>
  <si>
    <t>Анастасия</t>
  </si>
  <si>
    <t>Жемердей</t>
  </si>
  <si>
    <t>Васильевна</t>
  </si>
  <si>
    <t>Зенченко</t>
  </si>
  <si>
    <t>Ефимович</t>
  </si>
  <si>
    <t>Иванькова</t>
  </si>
  <si>
    <t>Илона</t>
  </si>
  <si>
    <t>Игоревна</t>
  </si>
  <si>
    <t>Ишутин</t>
  </si>
  <si>
    <t>Владислав</t>
  </si>
  <si>
    <t>Эдуардович</t>
  </si>
  <si>
    <t>Каримова</t>
  </si>
  <si>
    <t>Зарина</t>
  </si>
  <si>
    <t>Мансуровна</t>
  </si>
  <si>
    <t>Карманов</t>
  </si>
  <si>
    <t>Иван</t>
  </si>
  <si>
    <t>Юрьевич</t>
  </si>
  <si>
    <t>Киреенко</t>
  </si>
  <si>
    <t>Ирина</t>
  </si>
  <si>
    <t>Ковихов</t>
  </si>
  <si>
    <t>Максим</t>
  </si>
  <si>
    <t>Козеевич</t>
  </si>
  <si>
    <t>Мария</t>
  </si>
  <si>
    <t>Короленко</t>
  </si>
  <si>
    <t>Красный</t>
  </si>
  <si>
    <t>Кривонос</t>
  </si>
  <si>
    <t>Кузнецова</t>
  </si>
  <si>
    <t>Варвара</t>
  </si>
  <si>
    <t>Витальевна</t>
  </si>
  <si>
    <t>Кузьмицкий</t>
  </si>
  <si>
    <t>Олегович</t>
  </si>
  <si>
    <t>Купцов</t>
  </si>
  <si>
    <t>Лактионова</t>
  </si>
  <si>
    <t>Наталия</t>
  </si>
  <si>
    <t>Лапсарь</t>
  </si>
  <si>
    <t>0006</t>
  </si>
  <si>
    <t>Лелетко</t>
  </si>
  <si>
    <t>Александра</t>
  </si>
  <si>
    <t>Андреевна</t>
  </si>
  <si>
    <t>Литвинова</t>
  </si>
  <si>
    <t>Лада</t>
  </si>
  <si>
    <t>Ляпун</t>
  </si>
  <si>
    <t>0004</t>
  </si>
  <si>
    <t>Ольга</t>
  </si>
  <si>
    <t>Максимцева</t>
  </si>
  <si>
    <t>Николаевна</t>
  </si>
  <si>
    <t>Медведев</t>
  </si>
  <si>
    <t>Николаевич</t>
  </si>
  <si>
    <t>Медведева</t>
  </si>
  <si>
    <t>Диана</t>
  </si>
  <si>
    <t>Мельников</t>
  </si>
  <si>
    <t>Артём</t>
  </si>
  <si>
    <t>Мельникова</t>
  </si>
  <si>
    <t>Оксана</t>
  </si>
  <si>
    <t>0002</t>
  </si>
  <si>
    <t>Мехедова</t>
  </si>
  <si>
    <t>Микаиллы</t>
  </si>
  <si>
    <t>Адил</t>
  </si>
  <si>
    <t>Натиг оглы</t>
  </si>
  <si>
    <t>Нарвана</t>
  </si>
  <si>
    <t>Натиг кызы</t>
  </si>
  <si>
    <t>Морозов</t>
  </si>
  <si>
    <t>Роман</t>
  </si>
  <si>
    <t>Вадимович</t>
  </si>
  <si>
    <t>Овсянников</t>
  </si>
  <si>
    <t>Поздняков</t>
  </si>
  <si>
    <t>Даниил</t>
  </si>
  <si>
    <t>Пригода</t>
  </si>
  <si>
    <t>Сергей</t>
  </si>
  <si>
    <t>Пыко</t>
  </si>
  <si>
    <t>Алексей</t>
  </si>
  <si>
    <t>Разумеев</t>
  </si>
  <si>
    <t>Станиславович</t>
  </si>
  <si>
    <t>Решетнев</t>
  </si>
  <si>
    <t>Кирилл</t>
  </si>
  <si>
    <t>Садов</t>
  </si>
  <si>
    <t>Антон</t>
  </si>
  <si>
    <t>Геннадьевич</t>
  </si>
  <si>
    <t>Сафаргалеев</t>
  </si>
  <si>
    <t>Тимур</t>
  </si>
  <si>
    <t>Измаилович</t>
  </si>
  <si>
    <t>Середа</t>
  </si>
  <si>
    <t>Анатольевич</t>
  </si>
  <si>
    <t>Сехина</t>
  </si>
  <si>
    <t>Леонидовна</t>
  </si>
  <si>
    <t>Соколов</t>
  </si>
  <si>
    <t>Супонин</t>
  </si>
  <si>
    <t>Сустов</t>
  </si>
  <si>
    <t>Михаил</t>
  </si>
  <si>
    <t>Талюко</t>
  </si>
  <si>
    <t>Денис</t>
  </si>
  <si>
    <t>Андреевич</t>
  </si>
  <si>
    <t>Тираспольская</t>
  </si>
  <si>
    <t>Евгения</t>
  </si>
  <si>
    <t>Фещенко</t>
  </si>
  <si>
    <t>Фролов</t>
  </si>
  <si>
    <t>Харитоненко</t>
  </si>
  <si>
    <t>Хмельницкая</t>
  </si>
  <si>
    <t>Чигиринова</t>
  </si>
  <si>
    <t>Любовь</t>
  </si>
  <si>
    <t>Владимировна</t>
  </si>
  <si>
    <t>Чичиланов</t>
  </si>
  <si>
    <t>Шевелев</t>
  </si>
  <si>
    <t>Шкловец</t>
  </si>
  <si>
    <t>Яна</t>
  </si>
  <si>
    <t>Шлык</t>
  </si>
  <si>
    <t>Виктор</t>
  </si>
  <si>
    <t>Шумейко</t>
  </si>
  <si>
    <t>+-+</t>
  </si>
  <si>
    <t>++++++++++--+++</t>
  </si>
  <si>
    <t>0(2)0(3)2(3)0(4)0(4)</t>
  </si>
  <si>
    <t>+++</t>
  </si>
  <si>
    <t>+++++++++++-+++</t>
  </si>
  <si>
    <t>2(2)3(3)0(3)0(4)0(4)</t>
  </si>
  <si>
    <t>+++++++++++++-+</t>
  </si>
  <si>
    <t>0(2)0(3)0(3)0(4)0(4)</t>
  </si>
  <si>
    <t>++++++--++--+++</t>
  </si>
  <si>
    <t>0(2)0(3)3(3)0(4)0(4)</t>
  </si>
  <si>
    <t>-++++++++++++++</t>
  </si>
  <si>
    <t>+++-++++---++++</t>
  </si>
  <si>
    <t>+++++++++++++++</t>
  </si>
  <si>
    <t>2(2)0(3)3(3)0(4)0(4)</t>
  </si>
  <si>
    <t>+++++++++++-+-+</t>
  </si>
  <si>
    <t>-++</t>
  </si>
  <si>
    <t>+++++--+++-++++</t>
  </si>
  <si>
    <t>++-</t>
  </si>
  <si>
    <t>++++-+++++++--+</t>
  </si>
  <si>
    <t>-++--+++-++++--</t>
  </si>
  <si>
    <t>++++++++++-+--+</t>
  </si>
  <si>
    <t>1(2)0(3)0(3)0(4)0(4)</t>
  </si>
  <si>
    <t>+++++-+++++---+</t>
  </si>
  <si>
    <t>++--+-+------+-</t>
  </si>
  <si>
    <t>+++++++++-+++++</t>
  </si>
  <si>
    <t>+--</t>
  </si>
  <si>
    <t>++++++++++++++-</t>
  </si>
  <si>
    <t>0(2)0(3)0(3)4(4)0(4)</t>
  </si>
  <si>
    <t>+++++++++++----</t>
  </si>
  <si>
    <t>++++++++-++++++</t>
  </si>
  <si>
    <t>++++++++++++--+</t>
  </si>
  <si>
    <t>+++++-+++++-+++</t>
  </si>
  <si>
    <t>1(2)0(3)3(3)0(4)0(4)</t>
  </si>
  <si>
    <t>++++-++++++++++</t>
  </si>
  <si>
    <t>2(2)3(3)3(3)0(4)0(4)</t>
  </si>
  <si>
    <t>-+++++++-++++++</t>
  </si>
  <si>
    <t>++++++++-+-+++-</t>
  </si>
  <si>
    <t>++++++-++++++++</t>
  </si>
  <si>
    <t>+++-++-++-+--++</t>
  </si>
  <si>
    <t>0(2)2(3)3(3)4(4)0(4)</t>
  </si>
  <si>
    <t>0(2)2(3)0(3)0(4)0(4)</t>
  </si>
  <si>
    <t>++++++++-+++++-</t>
  </si>
  <si>
    <t>++++--+++++++++</t>
  </si>
  <si>
    <t>-+++++-+-++-+++</t>
  </si>
  <si>
    <t>+++++-++++----+</t>
  </si>
  <si>
    <t>+++-+++++++++++</t>
  </si>
  <si>
    <t>++++++-+++-++-+</t>
  </si>
  <si>
    <t>++++++++-++++-+</t>
  </si>
  <si>
    <t>-+-</t>
  </si>
  <si>
    <t>+++++++++------</t>
  </si>
  <si>
    <t>++++----+--+++-</t>
  </si>
  <si>
    <t>+++++++++++--++</t>
  </si>
  <si>
    <t>0(2)0(3)1(3)0(4)0(4)</t>
  </si>
  <si>
    <t>++++++++++-++++</t>
  </si>
  <si>
    <t>+++-+--++-++-++</t>
  </si>
  <si>
    <t>+++++++++++-++-</t>
  </si>
  <si>
    <t>1(2)0(3)2(3)0(4)0(4)</t>
  </si>
  <si>
    <t>+++++++++++++--</t>
  </si>
  <si>
    <t>+++++++++-++-++</t>
  </si>
  <si>
    <t>++--+--++++++-+</t>
  </si>
  <si>
    <t>--++-++++++++--</t>
  </si>
  <si>
    <t>2(2)0(3)0(3)0(4)0(4)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</si>
</sst>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4" xfId="0" applyNumberFormat="1" applyBorder="1" applyAlignment="1">
      <alignment/>
    </xf>
    <xf numFmtId="164" fontId="0" fillId="0" borderId="14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0" xfId="0" applyAlignment="1" quotePrefix="1">
      <alignment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Q84"/>
  <sheetViews>
    <sheetView tabSelected="1" zoomScalePageLayoutView="0" workbookViewId="0" topLeftCell="A1">
      <selection activeCell="J6" sqref="J6:K1507"/>
    </sheetView>
  </sheetViews>
  <sheetFormatPr defaultColWidth="9.00390625" defaultRowHeight="12.75"/>
  <cols>
    <col min="1" max="1" width="4.25390625" style="0" customWidth="1"/>
    <col min="2" max="2" width="7.75390625" style="0" customWidth="1"/>
    <col min="3" max="3" width="8.375" style="0" customWidth="1"/>
    <col min="4" max="4" width="8.75390625" style="0" customWidth="1"/>
    <col min="5" max="5" width="9.375" style="0" customWidth="1"/>
    <col min="6" max="8" width="16.125" style="0" customWidth="1"/>
    <col min="9" max="9" width="14.75390625" style="0" customWidth="1"/>
    <col min="10" max="10" width="14.75390625" style="0" bestFit="1" customWidth="1"/>
    <col min="13" max="13" width="8.75390625" style="0" customWidth="1"/>
    <col min="14" max="14" width="7.625" style="0" customWidth="1"/>
    <col min="15" max="15" width="8.00390625" style="0" customWidth="1"/>
    <col min="16" max="16" width="5.25390625" style="0" customWidth="1"/>
    <col min="17" max="17" width="7.75390625" style="0" customWidth="1"/>
  </cols>
  <sheetData>
    <row r="1" spans="2:17" ht="16.5">
      <c r="B1" s="31" t="str">
        <f>S1_Title</f>
        <v>Протокол проверки результатов ГИА-9 в 2012 году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"/>
      <c r="O1" s="3"/>
      <c r="P1" s="3"/>
      <c r="Q1" s="3"/>
    </row>
    <row r="2" spans="2:17" ht="16.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"/>
      <c r="O2" s="3"/>
      <c r="P2" s="3"/>
      <c r="Q2" s="3"/>
    </row>
    <row r="3" spans="2:17" ht="16.5">
      <c r="B3" s="30" t="str">
        <f>S1_InstType</f>
        <v>Код ППЭ: </v>
      </c>
      <c r="C3" s="30"/>
      <c r="D3" s="30"/>
      <c r="E3" s="30"/>
      <c r="F3" s="30"/>
      <c r="G3" s="30"/>
      <c r="H3" s="30"/>
      <c r="I3" s="32" t="str">
        <f>S1_SchoolCode</f>
        <v>28</v>
      </c>
      <c r="J3" s="32"/>
      <c r="K3" s="32"/>
      <c r="L3" s="32"/>
      <c r="M3" s="32"/>
      <c r="N3" s="3"/>
      <c r="O3" s="3"/>
      <c r="P3" s="3"/>
      <c r="Q3" s="3"/>
    </row>
    <row r="4" spans="2:17" ht="16.5">
      <c r="B4" s="31" t="str">
        <f>S1_SubjectCode</f>
        <v>02-Математика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"/>
      <c r="O4" s="3"/>
      <c r="P4" s="3"/>
      <c r="Q4" s="3"/>
    </row>
    <row r="5" spans="2:17" ht="17.25" thickBo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"/>
      <c r="O5" s="3"/>
      <c r="P5" s="3"/>
      <c r="Q5" s="3"/>
    </row>
    <row r="6" spans="2:14" ht="38.25">
      <c r="B6" s="24" t="s">
        <v>2</v>
      </c>
      <c r="C6" s="9" t="str">
        <f>S1_FName1</f>
        <v>Аудитория</v>
      </c>
      <c r="D6" s="9" t="str">
        <f>S1_FName2</f>
        <v>Код АТЕ</v>
      </c>
      <c r="E6" s="9" t="str">
        <f>S1_FName3</f>
        <v>Код ОУ</v>
      </c>
      <c r="F6" s="9" t="str">
        <f>S1_FName4</f>
        <v>Класс</v>
      </c>
      <c r="G6" s="9" t="str">
        <f>S1_FName5</f>
        <v>Фамилия</v>
      </c>
      <c r="H6" s="9" t="str">
        <f>S1_FName6</f>
        <v>Имя</v>
      </c>
      <c r="I6" s="9" t="str">
        <f>S1_FName7</f>
        <v>Отчество</v>
      </c>
      <c r="J6" s="9" t="str">
        <f>S1_FName10</f>
        <v>Номер варианта</v>
      </c>
      <c r="K6" s="9" t="str">
        <f>S1_FName11</f>
        <v>Верных ответов</v>
      </c>
      <c r="L6" s="9" t="str">
        <f>S1_FName12</f>
        <v>Процент верных ответов</v>
      </c>
      <c r="M6" s="10" t="str">
        <f>S1_FName16</f>
        <v>Оценка</v>
      </c>
      <c r="N6" s="5"/>
    </row>
    <row r="7" spans="2:15" ht="12.75" customHeight="1">
      <c r="B7" s="25">
        <v>1</v>
      </c>
      <c r="C7" s="7" t="s">
        <v>26</v>
      </c>
      <c r="D7" s="7">
        <v>5</v>
      </c>
      <c r="E7" s="7" t="s">
        <v>27</v>
      </c>
      <c r="F7" s="8" t="s">
        <v>28</v>
      </c>
      <c r="G7" s="8" t="s">
        <v>29</v>
      </c>
      <c r="H7" s="8" t="s">
        <v>30</v>
      </c>
      <c r="I7" s="8" t="s">
        <v>31</v>
      </c>
      <c r="J7" s="7">
        <v>1202</v>
      </c>
      <c r="K7" s="7">
        <v>17</v>
      </c>
      <c r="L7" s="7">
        <v>50</v>
      </c>
      <c r="M7" s="26">
        <v>4</v>
      </c>
      <c r="O7" s="1"/>
    </row>
    <row r="8" spans="2:13" ht="12.75" customHeight="1">
      <c r="B8" s="25">
        <v>2</v>
      </c>
      <c r="C8" s="7" t="s">
        <v>32</v>
      </c>
      <c r="D8" s="7">
        <v>5</v>
      </c>
      <c r="E8" s="7" t="s">
        <v>27</v>
      </c>
      <c r="F8" s="8" t="s">
        <v>33</v>
      </c>
      <c r="G8" s="8" t="s">
        <v>34</v>
      </c>
      <c r="H8" s="8" t="s">
        <v>35</v>
      </c>
      <c r="I8" s="8" t="s">
        <v>36</v>
      </c>
      <c r="J8" s="7">
        <v>1203</v>
      </c>
      <c r="K8" s="7">
        <v>22</v>
      </c>
      <c r="L8" s="7">
        <v>64</v>
      </c>
      <c r="M8" s="26">
        <v>5</v>
      </c>
    </row>
    <row r="9" spans="2:13" ht="12.75" customHeight="1">
      <c r="B9" s="25">
        <v>3</v>
      </c>
      <c r="C9" s="7" t="s">
        <v>32</v>
      </c>
      <c r="D9" s="7">
        <v>5</v>
      </c>
      <c r="E9" s="7" t="s">
        <v>27</v>
      </c>
      <c r="F9" s="8" t="s">
        <v>33</v>
      </c>
      <c r="G9" s="8" t="s">
        <v>37</v>
      </c>
      <c r="H9" s="8" t="s">
        <v>38</v>
      </c>
      <c r="I9" s="8" t="s">
        <v>36</v>
      </c>
      <c r="J9" s="7">
        <v>1202</v>
      </c>
      <c r="K9" s="7">
        <v>17</v>
      </c>
      <c r="L9" s="7">
        <v>50</v>
      </c>
      <c r="M9" s="26">
        <v>4</v>
      </c>
    </row>
    <row r="10" spans="2:13" ht="12.75" customHeight="1">
      <c r="B10" s="25">
        <v>4</v>
      </c>
      <c r="C10" s="7" t="s">
        <v>39</v>
      </c>
      <c r="D10" s="7">
        <v>5</v>
      </c>
      <c r="E10" s="7" t="s">
        <v>27</v>
      </c>
      <c r="F10" s="8" t="s">
        <v>40</v>
      </c>
      <c r="G10" s="8" t="s">
        <v>41</v>
      </c>
      <c r="H10" s="8" t="s">
        <v>42</v>
      </c>
      <c r="I10" s="8" t="s">
        <v>43</v>
      </c>
      <c r="J10" s="7">
        <v>1204</v>
      </c>
      <c r="K10" s="7">
        <v>17</v>
      </c>
      <c r="L10" s="7">
        <v>50</v>
      </c>
      <c r="M10" s="26">
        <v>4</v>
      </c>
    </row>
    <row r="11" spans="2:13" ht="12.75" customHeight="1">
      <c r="B11" s="25">
        <v>5</v>
      </c>
      <c r="C11" s="7" t="s">
        <v>32</v>
      </c>
      <c r="D11" s="7">
        <v>5</v>
      </c>
      <c r="E11" s="7" t="s">
        <v>27</v>
      </c>
      <c r="F11" s="8" t="s">
        <v>33</v>
      </c>
      <c r="G11" s="8" t="s">
        <v>44</v>
      </c>
      <c r="H11" s="8" t="s">
        <v>45</v>
      </c>
      <c r="I11" s="8" t="s">
        <v>46</v>
      </c>
      <c r="J11" s="7">
        <v>1204</v>
      </c>
      <c r="K11" s="7">
        <v>17</v>
      </c>
      <c r="L11" s="7">
        <v>50</v>
      </c>
      <c r="M11" s="26">
        <v>4</v>
      </c>
    </row>
    <row r="12" spans="2:13" ht="12.75" customHeight="1">
      <c r="B12" s="25">
        <v>6</v>
      </c>
      <c r="C12" s="7" t="s">
        <v>26</v>
      </c>
      <c r="D12" s="7">
        <v>5</v>
      </c>
      <c r="E12" s="7" t="s">
        <v>27</v>
      </c>
      <c r="F12" s="8" t="s">
        <v>28</v>
      </c>
      <c r="G12" s="8" t="s">
        <v>47</v>
      </c>
      <c r="H12" s="8" t="s">
        <v>48</v>
      </c>
      <c r="I12" s="8" t="s">
        <v>49</v>
      </c>
      <c r="J12" s="7">
        <v>1204</v>
      </c>
      <c r="K12" s="7">
        <v>17</v>
      </c>
      <c r="L12" s="7">
        <v>50</v>
      </c>
      <c r="M12" s="26">
        <v>4</v>
      </c>
    </row>
    <row r="13" spans="2:13" ht="12.75" customHeight="1">
      <c r="B13" s="25">
        <v>7</v>
      </c>
      <c r="C13" s="7" t="s">
        <v>26</v>
      </c>
      <c r="D13" s="7">
        <v>5</v>
      </c>
      <c r="E13" s="7" t="s">
        <v>27</v>
      </c>
      <c r="F13" s="8" t="s">
        <v>28</v>
      </c>
      <c r="G13" s="8" t="s">
        <v>47</v>
      </c>
      <c r="H13" s="8" t="s">
        <v>50</v>
      </c>
      <c r="I13" s="8" t="s">
        <v>51</v>
      </c>
      <c r="J13" s="7">
        <v>1202</v>
      </c>
      <c r="K13" s="7">
        <v>18</v>
      </c>
      <c r="L13" s="7">
        <v>52</v>
      </c>
      <c r="M13" s="26">
        <v>4</v>
      </c>
    </row>
    <row r="14" spans="2:13" ht="12.75" customHeight="1">
      <c r="B14" s="25">
        <v>8</v>
      </c>
      <c r="C14" s="7" t="s">
        <v>26</v>
      </c>
      <c r="D14" s="7">
        <v>5</v>
      </c>
      <c r="E14" s="7" t="s">
        <v>27</v>
      </c>
      <c r="F14" s="8" t="s">
        <v>28</v>
      </c>
      <c r="G14" s="8" t="s">
        <v>52</v>
      </c>
      <c r="H14" s="8" t="s">
        <v>53</v>
      </c>
      <c r="I14" s="8" t="s">
        <v>54</v>
      </c>
      <c r="J14" s="7">
        <v>1204</v>
      </c>
      <c r="K14" s="7">
        <v>23</v>
      </c>
      <c r="L14" s="7">
        <v>67</v>
      </c>
      <c r="M14" s="26">
        <v>5</v>
      </c>
    </row>
    <row r="15" spans="2:13" ht="12.75" customHeight="1">
      <c r="B15" s="25">
        <v>9</v>
      </c>
      <c r="C15" s="7" t="s">
        <v>26</v>
      </c>
      <c r="D15" s="7">
        <v>5</v>
      </c>
      <c r="E15" s="7" t="s">
        <v>27</v>
      </c>
      <c r="F15" s="8" t="s">
        <v>28</v>
      </c>
      <c r="G15" s="8" t="s">
        <v>55</v>
      </c>
      <c r="H15" s="8" t="s">
        <v>56</v>
      </c>
      <c r="I15" s="8" t="s">
        <v>57</v>
      </c>
      <c r="J15" s="7">
        <v>1203</v>
      </c>
      <c r="K15" s="7">
        <v>16</v>
      </c>
      <c r="L15" s="7">
        <v>47</v>
      </c>
      <c r="M15" s="26">
        <v>4</v>
      </c>
    </row>
    <row r="16" spans="2:13" ht="12.75" customHeight="1">
      <c r="B16" s="25">
        <v>10</v>
      </c>
      <c r="C16" s="7" t="s">
        <v>26</v>
      </c>
      <c r="D16" s="7">
        <v>5</v>
      </c>
      <c r="E16" s="7" t="s">
        <v>27</v>
      </c>
      <c r="F16" s="8" t="s">
        <v>28</v>
      </c>
      <c r="G16" s="8" t="s">
        <v>58</v>
      </c>
      <c r="H16" s="8" t="s">
        <v>53</v>
      </c>
      <c r="I16" s="8" t="s">
        <v>59</v>
      </c>
      <c r="J16" s="7">
        <v>1201</v>
      </c>
      <c r="K16" s="7">
        <v>16</v>
      </c>
      <c r="L16" s="7">
        <v>47</v>
      </c>
      <c r="M16" s="26">
        <v>4</v>
      </c>
    </row>
    <row r="17" spans="2:13" ht="12.75" customHeight="1">
      <c r="B17" s="25">
        <v>11</v>
      </c>
      <c r="C17" s="7" t="s">
        <v>32</v>
      </c>
      <c r="D17" s="7">
        <v>5</v>
      </c>
      <c r="E17" s="7" t="s">
        <v>27</v>
      </c>
      <c r="F17" s="8" t="s">
        <v>33</v>
      </c>
      <c r="G17" s="8" t="s">
        <v>60</v>
      </c>
      <c r="H17" s="8" t="s">
        <v>30</v>
      </c>
      <c r="I17" s="8" t="s">
        <v>43</v>
      </c>
      <c r="J17" s="7">
        <v>1201</v>
      </c>
      <c r="K17" s="7">
        <v>17</v>
      </c>
      <c r="L17" s="7">
        <v>50</v>
      </c>
      <c r="M17" s="26">
        <v>4</v>
      </c>
    </row>
    <row r="18" spans="2:13" ht="12.75" customHeight="1">
      <c r="B18" s="25">
        <v>12</v>
      </c>
      <c r="C18" s="7" t="s">
        <v>39</v>
      </c>
      <c r="D18" s="7">
        <v>5</v>
      </c>
      <c r="E18" s="7" t="s">
        <v>27</v>
      </c>
      <c r="F18" s="8" t="s">
        <v>40</v>
      </c>
      <c r="G18" s="8" t="s">
        <v>61</v>
      </c>
      <c r="H18" s="8" t="s">
        <v>62</v>
      </c>
      <c r="I18" s="8" t="s">
        <v>63</v>
      </c>
      <c r="J18" s="7">
        <v>1202</v>
      </c>
      <c r="K18" s="7">
        <v>15</v>
      </c>
      <c r="L18" s="7">
        <v>44</v>
      </c>
      <c r="M18" s="26">
        <v>3</v>
      </c>
    </row>
    <row r="19" spans="2:13" ht="12.75" customHeight="1">
      <c r="B19" s="25">
        <v>13</v>
      </c>
      <c r="C19" s="7" t="s">
        <v>39</v>
      </c>
      <c r="D19" s="7">
        <v>5</v>
      </c>
      <c r="E19" s="7" t="s">
        <v>27</v>
      </c>
      <c r="F19" s="8" t="s">
        <v>40</v>
      </c>
      <c r="G19" s="8" t="s">
        <v>64</v>
      </c>
      <c r="H19" s="8" t="s">
        <v>65</v>
      </c>
      <c r="I19" s="8" t="s">
        <v>66</v>
      </c>
      <c r="J19" s="7">
        <v>1204</v>
      </c>
      <c r="K19" s="7">
        <v>11</v>
      </c>
      <c r="L19" s="7">
        <v>32</v>
      </c>
      <c r="M19" s="26">
        <v>3</v>
      </c>
    </row>
    <row r="20" spans="2:13" ht="12.75" customHeight="1">
      <c r="B20" s="25">
        <v>14</v>
      </c>
      <c r="C20" s="7" t="s">
        <v>32</v>
      </c>
      <c r="D20" s="7">
        <v>5</v>
      </c>
      <c r="E20" s="7" t="s">
        <v>27</v>
      </c>
      <c r="F20" s="8" t="s">
        <v>33</v>
      </c>
      <c r="G20" s="8" t="s">
        <v>67</v>
      </c>
      <c r="H20" s="8" t="s">
        <v>68</v>
      </c>
      <c r="I20" s="8" t="s">
        <v>36</v>
      </c>
      <c r="J20" s="7">
        <v>1202</v>
      </c>
      <c r="K20" s="7">
        <v>16</v>
      </c>
      <c r="L20" s="7">
        <v>47</v>
      </c>
      <c r="M20" s="26">
        <v>4</v>
      </c>
    </row>
    <row r="21" spans="2:13" ht="12.75" customHeight="1">
      <c r="B21" s="25">
        <v>15</v>
      </c>
      <c r="C21" s="7" t="s">
        <v>32</v>
      </c>
      <c r="D21" s="7">
        <v>5</v>
      </c>
      <c r="E21" s="7" t="s">
        <v>27</v>
      </c>
      <c r="F21" s="8" t="s">
        <v>33</v>
      </c>
      <c r="G21" s="8" t="s">
        <v>69</v>
      </c>
      <c r="H21" s="8" t="s">
        <v>70</v>
      </c>
      <c r="I21" s="8" t="s">
        <v>51</v>
      </c>
      <c r="J21" s="7">
        <v>1203</v>
      </c>
      <c r="K21" s="7">
        <v>14</v>
      </c>
      <c r="L21" s="7">
        <v>41</v>
      </c>
      <c r="M21" s="26">
        <v>3</v>
      </c>
    </row>
    <row r="22" spans="2:13" ht="12.75" customHeight="1">
      <c r="B22" s="25">
        <v>16</v>
      </c>
      <c r="C22" s="7" t="s">
        <v>26</v>
      </c>
      <c r="D22" s="7">
        <v>5</v>
      </c>
      <c r="E22" s="7" t="s">
        <v>27</v>
      </c>
      <c r="F22" s="8" t="s">
        <v>28</v>
      </c>
      <c r="G22" s="8" t="s">
        <v>71</v>
      </c>
      <c r="H22" s="8" t="s">
        <v>72</v>
      </c>
      <c r="I22" s="8" t="s">
        <v>73</v>
      </c>
      <c r="J22" s="7">
        <v>1204</v>
      </c>
      <c r="K22" s="7">
        <v>8</v>
      </c>
      <c r="L22" s="7">
        <v>23</v>
      </c>
      <c r="M22" s="26">
        <v>3</v>
      </c>
    </row>
    <row r="23" spans="2:13" ht="12.75" customHeight="1">
      <c r="B23" s="25">
        <v>17</v>
      </c>
      <c r="C23" s="7" t="s">
        <v>39</v>
      </c>
      <c r="D23" s="7">
        <v>5</v>
      </c>
      <c r="E23" s="7" t="s">
        <v>27</v>
      </c>
      <c r="F23" s="8" t="s">
        <v>40</v>
      </c>
      <c r="G23" s="8" t="s">
        <v>74</v>
      </c>
      <c r="H23" s="8" t="s">
        <v>75</v>
      </c>
      <c r="I23" s="8" t="s">
        <v>59</v>
      </c>
      <c r="J23" s="7">
        <v>1201</v>
      </c>
      <c r="K23" s="7">
        <v>17</v>
      </c>
      <c r="L23" s="7">
        <v>50</v>
      </c>
      <c r="M23" s="26">
        <v>4</v>
      </c>
    </row>
    <row r="24" spans="2:13" ht="12.75" customHeight="1">
      <c r="B24" s="25">
        <v>18</v>
      </c>
      <c r="C24" s="7" t="s">
        <v>39</v>
      </c>
      <c r="D24" s="7">
        <v>5</v>
      </c>
      <c r="E24" s="7" t="s">
        <v>27</v>
      </c>
      <c r="F24" s="8" t="s">
        <v>40</v>
      </c>
      <c r="G24" s="8" t="s">
        <v>76</v>
      </c>
      <c r="H24" s="8" t="s">
        <v>77</v>
      </c>
      <c r="I24" s="8" t="s">
        <v>36</v>
      </c>
      <c r="J24" s="7">
        <v>1201</v>
      </c>
      <c r="K24" s="7">
        <v>18</v>
      </c>
      <c r="L24" s="7">
        <v>52</v>
      </c>
      <c r="M24" s="26">
        <v>4</v>
      </c>
    </row>
    <row r="25" spans="2:13" ht="12.75" customHeight="1">
      <c r="B25" s="25">
        <v>19</v>
      </c>
      <c r="C25" s="7" t="s">
        <v>26</v>
      </c>
      <c r="D25" s="7">
        <v>5</v>
      </c>
      <c r="E25" s="7" t="s">
        <v>27</v>
      </c>
      <c r="F25" s="8" t="s">
        <v>28</v>
      </c>
      <c r="G25" s="8" t="s">
        <v>78</v>
      </c>
      <c r="H25" s="8" t="s">
        <v>79</v>
      </c>
      <c r="I25" s="8" t="s">
        <v>54</v>
      </c>
      <c r="J25" s="7">
        <v>1203</v>
      </c>
      <c r="K25" s="7">
        <v>16</v>
      </c>
      <c r="L25" s="7">
        <v>47</v>
      </c>
      <c r="M25" s="26">
        <v>4</v>
      </c>
    </row>
    <row r="26" spans="2:13" ht="12.75" customHeight="1">
      <c r="B26" s="25">
        <v>20</v>
      </c>
      <c r="C26" s="7" t="s">
        <v>32</v>
      </c>
      <c r="D26" s="7">
        <v>5</v>
      </c>
      <c r="E26" s="7" t="s">
        <v>27</v>
      </c>
      <c r="F26" s="8" t="s">
        <v>33</v>
      </c>
      <c r="G26" s="8" t="s">
        <v>80</v>
      </c>
      <c r="H26" s="8" t="s">
        <v>68</v>
      </c>
      <c r="I26" s="8" t="s">
        <v>81</v>
      </c>
      <c r="J26" s="7">
        <v>1201</v>
      </c>
      <c r="K26" s="7">
        <v>19</v>
      </c>
      <c r="L26" s="7">
        <v>55</v>
      </c>
      <c r="M26" s="26">
        <v>4</v>
      </c>
    </row>
    <row r="27" spans="2:13" ht="12.75" customHeight="1">
      <c r="B27" s="25">
        <v>21</v>
      </c>
      <c r="C27" s="7" t="s">
        <v>32</v>
      </c>
      <c r="D27" s="7">
        <v>5</v>
      </c>
      <c r="E27" s="7" t="s">
        <v>27</v>
      </c>
      <c r="F27" s="8" t="s">
        <v>33</v>
      </c>
      <c r="G27" s="8" t="s">
        <v>82</v>
      </c>
      <c r="H27" s="8" t="s">
        <v>30</v>
      </c>
      <c r="I27" s="8" t="s">
        <v>83</v>
      </c>
      <c r="J27" s="7">
        <v>1203</v>
      </c>
      <c r="K27" s="7">
        <v>16</v>
      </c>
      <c r="L27" s="7">
        <v>47</v>
      </c>
      <c r="M27" s="26">
        <v>4</v>
      </c>
    </row>
    <row r="28" spans="2:13" ht="12.75" customHeight="1">
      <c r="B28" s="25">
        <v>22</v>
      </c>
      <c r="C28" s="7" t="s">
        <v>32</v>
      </c>
      <c r="D28" s="7">
        <v>5</v>
      </c>
      <c r="E28" s="7" t="s">
        <v>27</v>
      </c>
      <c r="F28" s="8" t="s">
        <v>33</v>
      </c>
      <c r="G28" s="8" t="s">
        <v>84</v>
      </c>
      <c r="H28" s="8" t="s">
        <v>85</v>
      </c>
      <c r="I28" s="8" t="s">
        <v>86</v>
      </c>
      <c r="J28" s="7">
        <v>1201</v>
      </c>
      <c r="K28" s="7">
        <v>18</v>
      </c>
      <c r="L28" s="7">
        <v>52</v>
      </c>
      <c r="M28" s="26">
        <v>4</v>
      </c>
    </row>
    <row r="29" spans="2:13" ht="12.75" customHeight="1">
      <c r="B29" s="25">
        <v>23</v>
      </c>
      <c r="C29" s="7" t="s">
        <v>26</v>
      </c>
      <c r="D29" s="7">
        <v>5</v>
      </c>
      <c r="E29" s="7" t="s">
        <v>27</v>
      </c>
      <c r="F29" s="8" t="s">
        <v>28</v>
      </c>
      <c r="G29" s="8" t="s">
        <v>87</v>
      </c>
      <c r="H29" s="8" t="s">
        <v>88</v>
      </c>
      <c r="I29" s="8" t="s">
        <v>89</v>
      </c>
      <c r="J29" s="7">
        <v>1202</v>
      </c>
      <c r="K29" s="7">
        <v>18</v>
      </c>
      <c r="L29" s="7">
        <v>52</v>
      </c>
      <c r="M29" s="26">
        <v>4</v>
      </c>
    </row>
    <row r="30" spans="2:13" ht="12.75" customHeight="1">
      <c r="B30" s="25">
        <v>24</v>
      </c>
      <c r="C30" s="7" t="s">
        <v>39</v>
      </c>
      <c r="D30" s="7">
        <v>5</v>
      </c>
      <c r="E30" s="7" t="s">
        <v>27</v>
      </c>
      <c r="F30" s="8" t="s">
        <v>40</v>
      </c>
      <c r="G30" s="8" t="s">
        <v>90</v>
      </c>
      <c r="H30" s="8" t="s">
        <v>91</v>
      </c>
      <c r="I30" s="8" t="s">
        <v>92</v>
      </c>
      <c r="J30" s="7">
        <v>1203</v>
      </c>
      <c r="K30" s="7">
        <v>17</v>
      </c>
      <c r="L30" s="7">
        <v>50</v>
      </c>
      <c r="M30" s="26">
        <v>4</v>
      </c>
    </row>
    <row r="31" spans="2:13" ht="12.75" customHeight="1">
      <c r="B31" s="25">
        <v>25</v>
      </c>
      <c r="C31" s="7" t="s">
        <v>39</v>
      </c>
      <c r="D31" s="7">
        <v>5</v>
      </c>
      <c r="E31" s="7" t="s">
        <v>27</v>
      </c>
      <c r="F31" s="8" t="s">
        <v>40</v>
      </c>
      <c r="G31" s="8" t="s">
        <v>93</v>
      </c>
      <c r="H31" s="8" t="s">
        <v>94</v>
      </c>
      <c r="I31" s="8" t="s">
        <v>95</v>
      </c>
      <c r="J31" s="7">
        <v>1202</v>
      </c>
      <c r="K31" s="7">
        <v>14</v>
      </c>
      <c r="L31" s="7">
        <v>41</v>
      </c>
      <c r="M31" s="26">
        <v>3</v>
      </c>
    </row>
    <row r="32" spans="2:13" ht="12.75" customHeight="1">
      <c r="B32" s="25">
        <v>26</v>
      </c>
      <c r="C32" s="7" t="s">
        <v>39</v>
      </c>
      <c r="D32" s="7">
        <v>5</v>
      </c>
      <c r="E32" s="7" t="s">
        <v>27</v>
      </c>
      <c r="F32" s="8" t="s">
        <v>40</v>
      </c>
      <c r="G32" s="8" t="s">
        <v>96</v>
      </c>
      <c r="H32" s="8" t="s">
        <v>97</v>
      </c>
      <c r="I32" s="8" t="s">
        <v>36</v>
      </c>
      <c r="J32" s="7">
        <v>1204</v>
      </c>
      <c r="K32" s="7">
        <v>18</v>
      </c>
      <c r="L32" s="7">
        <v>52</v>
      </c>
      <c r="M32" s="26">
        <v>4</v>
      </c>
    </row>
    <row r="33" spans="2:13" ht="12.75" customHeight="1">
      <c r="B33" s="25">
        <v>27</v>
      </c>
      <c r="C33" s="7" t="s">
        <v>32</v>
      </c>
      <c r="D33" s="7">
        <v>5</v>
      </c>
      <c r="E33" s="7" t="s">
        <v>27</v>
      </c>
      <c r="F33" s="8" t="s">
        <v>33</v>
      </c>
      <c r="G33" s="8" t="s">
        <v>98</v>
      </c>
      <c r="H33" s="8" t="s">
        <v>99</v>
      </c>
      <c r="I33" s="8" t="s">
        <v>95</v>
      </c>
      <c r="J33" s="7">
        <v>1204</v>
      </c>
      <c r="K33" s="7">
        <v>18</v>
      </c>
      <c r="L33" s="7">
        <v>52</v>
      </c>
      <c r="M33" s="26">
        <v>4</v>
      </c>
    </row>
    <row r="34" spans="2:13" ht="12.75" customHeight="1">
      <c r="B34" s="25">
        <v>28</v>
      </c>
      <c r="C34" s="7" t="s">
        <v>26</v>
      </c>
      <c r="D34" s="7">
        <v>5</v>
      </c>
      <c r="E34" s="7" t="s">
        <v>27</v>
      </c>
      <c r="F34" s="8" t="s">
        <v>28</v>
      </c>
      <c r="G34" s="8" t="s">
        <v>100</v>
      </c>
      <c r="H34" s="8" t="s">
        <v>101</v>
      </c>
      <c r="I34" s="8" t="s">
        <v>36</v>
      </c>
      <c r="J34" s="7">
        <v>1201</v>
      </c>
      <c r="K34" s="7">
        <v>17</v>
      </c>
      <c r="L34" s="7">
        <v>50</v>
      </c>
      <c r="M34" s="26">
        <v>4</v>
      </c>
    </row>
    <row r="35" spans="2:13" ht="12.75" customHeight="1">
      <c r="B35" s="25">
        <v>29</v>
      </c>
      <c r="C35" s="7" t="s">
        <v>39</v>
      </c>
      <c r="D35" s="7">
        <v>5</v>
      </c>
      <c r="E35" s="7" t="s">
        <v>27</v>
      </c>
      <c r="F35" s="8" t="s">
        <v>40</v>
      </c>
      <c r="G35" s="8" t="s">
        <v>102</v>
      </c>
      <c r="H35" s="8" t="s">
        <v>48</v>
      </c>
      <c r="I35" s="8" t="s">
        <v>54</v>
      </c>
      <c r="J35" s="7">
        <v>1201</v>
      </c>
      <c r="K35" s="7">
        <v>18</v>
      </c>
      <c r="L35" s="7">
        <v>52</v>
      </c>
      <c r="M35" s="26">
        <v>4</v>
      </c>
    </row>
    <row r="36" spans="2:13" ht="12.75" customHeight="1">
      <c r="B36" s="25">
        <v>30</v>
      </c>
      <c r="C36" s="7" t="s">
        <v>32</v>
      </c>
      <c r="D36" s="7">
        <v>5</v>
      </c>
      <c r="E36" s="7" t="s">
        <v>27</v>
      </c>
      <c r="F36" s="8" t="s">
        <v>33</v>
      </c>
      <c r="G36" s="8" t="s">
        <v>103</v>
      </c>
      <c r="H36" s="8" t="s">
        <v>30</v>
      </c>
      <c r="I36" s="8" t="s">
        <v>66</v>
      </c>
      <c r="J36" s="7">
        <v>1202</v>
      </c>
      <c r="K36" s="7">
        <v>16</v>
      </c>
      <c r="L36" s="7">
        <v>47</v>
      </c>
      <c r="M36" s="26">
        <v>4</v>
      </c>
    </row>
    <row r="37" spans="2:13" ht="12.75" customHeight="1">
      <c r="B37" s="25">
        <v>31</v>
      </c>
      <c r="C37" s="7" t="s">
        <v>26</v>
      </c>
      <c r="D37" s="7">
        <v>5</v>
      </c>
      <c r="E37" s="7" t="s">
        <v>27</v>
      </c>
      <c r="F37" s="8" t="s">
        <v>28</v>
      </c>
      <c r="G37" s="8" t="s">
        <v>104</v>
      </c>
      <c r="H37" s="8" t="s">
        <v>97</v>
      </c>
      <c r="I37" s="8" t="s">
        <v>86</v>
      </c>
      <c r="J37" s="7">
        <v>1203</v>
      </c>
      <c r="K37" s="7">
        <v>20</v>
      </c>
      <c r="L37" s="7">
        <v>58</v>
      </c>
      <c r="M37" s="26">
        <v>5</v>
      </c>
    </row>
    <row r="38" spans="2:13" ht="12.75" customHeight="1">
      <c r="B38" s="25">
        <v>32</v>
      </c>
      <c r="C38" s="7" t="s">
        <v>32</v>
      </c>
      <c r="D38" s="7">
        <v>5</v>
      </c>
      <c r="E38" s="7" t="s">
        <v>27</v>
      </c>
      <c r="F38" s="8" t="s">
        <v>33</v>
      </c>
      <c r="G38" s="8" t="s">
        <v>105</v>
      </c>
      <c r="H38" s="8" t="s">
        <v>106</v>
      </c>
      <c r="I38" s="8" t="s">
        <v>107</v>
      </c>
      <c r="J38" s="7">
        <v>1204</v>
      </c>
      <c r="K38" s="7">
        <v>25</v>
      </c>
      <c r="L38" s="7">
        <v>73</v>
      </c>
      <c r="M38" s="26">
        <v>5</v>
      </c>
    </row>
    <row r="39" spans="2:13" ht="12.75" customHeight="1">
      <c r="B39" s="25">
        <v>33</v>
      </c>
      <c r="C39" s="7" t="s">
        <v>39</v>
      </c>
      <c r="D39" s="7">
        <v>5</v>
      </c>
      <c r="E39" s="7" t="s">
        <v>27</v>
      </c>
      <c r="F39" s="8" t="s">
        <v>40</v>
      </c>
      <c r="G39" s="8" t="s">
        <v>108</v>
      </c>
      <c r="H39" s="8" t="s">
        <v>50</v>
      </c>
      <c r="I39" s="8" t="s">
        <v>109</v>
      </c>
      <c r="J39" s="7">
        <v>1204</v>
      </c>
      <c r="K39" s="7">
        <v>16</v>
      </c>
      <c r="L39" s="7">
        <v>47</v>
      </c>
      <c r="M39" s="26">
        <v>4</v>
      </c>
    </row>
    <row r="40" spans="2:13" ht="12.75" customHeight="1">
      <c r="B40" s="25">
        <v>34</v>
      </c>
      <c r="C40" s="7" t="s">
        <v>32</v>
      </c>
      <c r="D40" s="7">
        <v>5</v>
      </c>
      <c r="E40" s="7" t="s">
        <v>27</v>
      </c>
      <c r="F40" s="8" t="s">
        <v>33</v>
      </c>
      <c r="G40" s="8" t="s">
        <v>110</v>
      </c>
      <c r="H40" s="8" t="s">
        <v>62</v>
      </c>
      <c r="I40" s="8" t="s">
        <v>43</v>
      </c>
      <c r="J40" s="7">
        <v>1203</v>
      </c>
      <c r="K40" s="7">
        <v>16</v>
      </c>
      <c r="L40" s="7">
        <v>47</v>
      </c>
      <c r="M40" s="26">
        <v>4</v>
      </c>
    </row>
    <row r="41" spans="2:13" ht="12.75" customHeight="1">
      <c r="B41" s="25">
        <v>35</v>
      </c>
      <c r="C41" s="7" t="s">
        <v>32</v>
      </c>
      <c r="D41" s="7">
        <v>5</v>
      </c>
      <c r="E41" s="7" t="s">
        <v>27</v>
      </c>
      <c r="F41" s="8" t="s">
        <v>33</v>
      </c>
      <c r="G41" s="8" t="s">
        <v>111</v>
      </c>
      <c r="H41" s="8" t="s">
        <v>112</v>
      </c>
      <c r="I41" s="8" t="s">
        <v>54</v>
      </c>
      <c r="J41" s="7">
        <v>1201</v>
      </c>
      <c r="K41" s="7">
        <v>15</v>
      </c>
      <c r="L41" s="7">
        <v>44</v>
      </c>
      <c r="M41" s="26">
        <v>3</v>
      </c>
    </row>
    <row r="42" spans="2:13" ht="12.75" customHeight="1">
      <c r="B42" s="25">
        <v>36</v>
      </c>
      <c r="C42" s="7" t="s">
        <v>26</v>
      </c>
      <c r="D42" s="7">
        <v>5</v>
      </c>
      <c r="E42" s="7" t="s">
        <v>27</v>
      </c>
      <c r="F42" s="8" t="s">
        <v>28</v>
      </c>
      <c r="G42" s="8" t="s">
        <v>113</v>
      </c>
      <c r="H42" s="8" t="s">
        <v>68</v>
      </c>
      <c r="I42" s="8" t="s">
        <v>54</v>
      </c>
      <c r="J42" s="7">
        <v>1202</v>
      </c>
      <c r="K42" s="7">
        <v>17</v>
      </c>
      <c r="L42" s="7">
        <v>50</v>
      </c>
      <c r="M42" s="26">
        <v>4</v>
      </c>
    </row>
    <row r="43" spans="2:13" ht="12.75" customHeight="1">
      <c r="B43" s="25">
        <v>37</v>
      </c>
      <c r="C43" s="7" t="s">
        <v>114</v>
      </c>
      <c r="D43" s="7">
        <v>5</v>
      </c>
      <c r="E43" s="7" t="s">
        <v>27</v>
      </c>
      <c r="F43" s="8" t="s">
        <v>33</v>
      </c>
      <c r="G43" s="8" t="s">
        <v>115</v>
      </c>
      <c r="H43" s="8" t="s">
        <v>116</v>
      </c>
      <c r="I43" s="8" t="s">
        <v>117</v>
      </c>
      <c r="J43" s="7">
        <v>1202</v>
      </c>
      <c r="K43" s="7">
        <v>13</v>
      </c>
      <c r="L43" s="7">
        <v>38</v>
      </c>
      <c r="M43" s="26">
        <v>3</v>
      </c>
    </row>
    <row r="44" spans="2:13" ht="12.75" customHeight="1">
      <c r="B44" s="25">
        <v>38</v>
      </c>
      <c r="C44" s="7" t="s">
        <v>26</v>
      </c>
      <c r="D44" s="7">
        <v>5</v>
      </c>
      <c r="E44" s="7" t="s">
        <v>27</v>
      </c>
      <c r="F44" s="8" t="s">
        <v>28</v>
      </c>
      <c r="G44" s="8" t="s">
        <v>118</v>
      </c>
      <c r="H44" s="8" t="s">
        <v>119</v>
      </c>
      <c r="I44" s="8" t="s">
        <v>86</v>
      </c>
      <c r="J44" s="7">
        <v>1204</v>
      </c>
      <c r="K44" s="7">
        <v>27</v>
      </c>
      <c r="L44" s="7">
        <v>79</v>
      </c>
      <c r="M44" s="26">
        <v>5</v>
      </c>
    </row>
    <row r="45" spans="2:13" ht="12.75" customHeight="1">
      <c r="B45" s="25">
        <v>39</v>
      </c>
      <c r="C45" s="7" t="s">
        <v>39</v>
      </c>
      <c r="D45" s="7">
        <v>5</v>
      </c>
      <c r="E45" s="7" t="s">
        <v>27</v>
      </c>
      <c r="F45" s="8" t="s">
        <v>40</v>
      </c>
      <c r="G45" s="8" t="s">
        <v>120</v>
      </c>
      <c r="H45" s="8" t="s">
        <v>53</v>
      </c>
      <c r="I45" s="8" t="s">
        <v>54</v>
      </c>
      <c r="J45" s="7">
        <v>1203</v>
      </c>
      <c r="K45" s="7">
        <v>19</v>
      </c>
      <c r="L45" s="7">
        <v>55</v>
      </c>
      <c r="M45" s="26">
        <v>4</v>
      </c>
    </row>
    <row r="46" spans="2:13" ht="12.75" customHeight="1">
      <c r="B46" s="25">
        <v>40</v>
      </c>
      <c r="C46" s="7" t="s">
        <v>121</v>
      </c>
      <c r="D46" s="7">
        <v>5</v>
      </c>
      <c r="E46" s="7" t="s">
        <v>27</v>
      </c>
      <c r="F46" s="8" t="s">
        <v>40</v>
      </c>
      <c r="G46" s="8" t="s">
        <v>120</v>
      </c>
      <c r="H46" s="8" t="s">
        <v>122</v>
      </c>
      <c r="I46" s="8" t="s">
        <v>54</v>
      </c>
      <c r="J46" s="7">
        <v>1201</v>
      </c>
      <c r="K46" s="7">
        <v>19</v>
      </c>
      <c r="L46" s="7">
        <v>55</v>
      </c>
      <c r="M46" s="26">
        <v>4</v>
      </c>
    </row>
    <row r="47" spans="2:13" ht="12.75" customHeight="1">
      <c r="B47" s="25">
        <v>41</v>
      </c>
      <c r="C47" s="7" t="s">
        <v>114</v>
      </c>
      <c r="D47" s="7">
        <v>5</v>
      </c>
      <c r="E47" s="7" t="s">
        <v>27</v>
      </c>
      <c r="F47" s="8" t="s">
        <v>33</v>
      </c>
      <c r="G47" s="8" t="s">
        <v>123</v>
      </c>
      <c r="H47" s="8" t="s">
        <v>35</v>
      </c>
      <c r="I47" s="8" t="s">
        <v>124</v>
      </c>
      <c r="J47" s="7">
        <v>1204</v>
      </c>
      <c r="K47" s="7">
        <v>15</v>
      </c>
      <c r="L47" s="7">
        <v>44</v>
      </c>
      <c r="M47" s="26">
        <v>3</v>
      </c>
    </row>
    <row r="48" spans="2:13" ht="12.75" customHeight="1">
      <c r="B48" s="25">
        <v>42</v>
      </c>
      <c r="C48" s="7" t="s">
        <v>121</v>
      </c>
      <c r="D48" s="7">
        <v>5</v>
      </c>
      <c r="E48" s="7" t="s">
        <v>27</v>
      </c>
      <c r="F48" s="8" t="s">
        <v>40</v>
      </c>
      <c r="G48" s="8" t="s">
        <v>125</v>
      </c>
      <c r="H48" s="8" t="s">
        <v>72</v>
      </c>
      <c r="I48" s="8" t="s">
        <v>126</v>
      </c>
      <c r="J48" s="7">
        <v>1204</v>
      </c>
      <c r="K48" s="7">
        <v>16</v>
      </c>
      <c r="L48" s="7">
        <v>47</v>
      </c>
      <c r="M48" s="26">
        <v>4</v>
      </c>
    </row>
    <row r="49" spans="2:13" ht="12.75" customHeight="1">
      <c r="B49" s="25">
        <v>43</v>
      </c>
      <c r="C49" s="7" t="s">
        <v>26</v>
      </c>
      <c r="D49" s="7">
        <v>5</v>
      </c>
      <c r="E49" s="7" t="s">
        <v>27</v>
      </c>
      <c r="F49" s="8" t="s">
        <v>28</v>
      </c>
      <c r="G49" s="8" t="s">
        <v>127</v>
      </c>
      <c r="H49" s="8" t="s">
        <v>128</v>
      </c>
      <c r="I49" s="8" t="s">
        <v>124</v>
      </c>
      <c r="J49" s="7">
        <v>1201</v>
      </c>
      <c r="K49" s="7">
        <v>18</v>
      </c>
      <c r="L49" s="7">
        <v>52</v>
      </c>
      <c r="M49" s="26">
        <v>4</v>
      </c>
    </row>
    <row r="50" spans="2:13" ht="12.75" customHeight="1">
      <c r="B50" s="25">
        <v>44</v>
      </c>
      <c r="C50" s="7" t="s">
        <v>114</v>
      </c>
      <c r="D50" s="7">
        <v>5</v>
      </c>
      <c r="E50" s="7" t="s">
        <v>27</v>
      </c>
      <c r="F50" s="8" t="s">
        <v>33</v>
      </c>
      <c r="G50" s="8" t="s">
        <v>129</v>
      </c>
      <c r="H50" s="8" t="s">
        <v>30</v>
      </c>
      <c r="I50" s="8" t="s">
        <v>109</v>
      </c>
      <c r="J50" s="7">
        <v>1201</v>
      </c>
      <c r="K50" s="7">
        <v>16</v>
      </c>
      <c r="L50" s="7">
        <v>47</v>
      </c>
      <c r="M50" s="26">
        <v>4</v>
      </c>
    </row>
    <row r="51" spans="2:13" ht="12.75" customHeight="1">
      <c r="B51" s="25">
        <v>45</v>
      </c>
      <c r="C51" s="7" t="s">
        <v>121</v>
      </c>
      <c r="D51" s="7">
        <v>5</v>
      </c>
      <c r="E51" s="7" t="s">
        <v>27</v>
      </c>
      <c r="F51" s="8" t="s">
        <v>40</v>
      </c>
      <c r="G51" s="8" t="s">
        <v>129</v>
      </c>
      <c r="H51" s="8" t="s">
        <v>130</v>
      </c>
      <c r="I51" s="8" t="s">
        <v>109</v>
      </c>
      <c r="J51" s="7">
        <v>1202</v>
      </c>
      <c r="K51" s="7">
        <v>16</v>
      </c>
      <c r="L51" s="7">
        <v>47</v>
      </c>
      <c r="M51" s="26">
        <v>4</v>
      </c>
    </row>
    <row r="52" spans="2:13" ht="12.75" customHeight="1">
      <c r="B52" s="25">
        <v>46</v>
      </c>
      <c r="C52" s="7" t="s">
        <v>121</v>
      </c>
      <c r="D52" s="7">
        <v>5</v>
      </c>
      <c r="E52" s="7" t="s">
        <v>27</v>
      </c>
      <c r="F52" s="8" t="s">
        <v>40</v>
      </c>
      <c r="G52" s="8" t="s">
        <v>131</v>
      </c>
      <c r="H52" s="8" t="s">
        <v>132</v>
      </c>
      <c r="I52" s="8" t="s">
        <v>49</v>
      </c>
      <c r="J52" s="7">
        <v>1203</v>
      </c>
      <c r="K52" s="7">
        <v>13</v>
      </c>
      <c r="L52" s="7">
        <v>38</v>
      </c>
      <c r="M52" s="26">
        <v>3</v>
      </c>
    </row>
    <row r="53" spans="2:13" ht="12.75" customHeight="1">
      <c r="B53" s="25">
        <v>47</v>
      </c>
      <c r="C53" s="7" t="s">
        <v>133</v>
      </c>
      <c r="D53" s="7">
        <v>5</v>
      </c>
      <c r="E53" s="7" t="s">
        <v>27</v>
      </c>
      <c r="F53" s="8" t="s">
        <v>28</v>
      </c>
      <c r="G53" s="8" t="s">
        <v>134</v>
      </c>
      <c r="H53" s="8" t="s">
        <v>77</v>
      </c>
      <c r="I53" s="8" t="s">
        <v>54</v>
      </c>
      <c r="J53" s="7">
        <v>1202</v>
      </c>
      <c r="K53" s="7">
        <v>17</v>
      </c>
      <c r="L53" s="7">
        <v>50</v>
      </c>
      <c r="M53" s="26">
        <v>4</v>
      </c>
    </row>
    <row r="54" spans="2:13" ht="12.75" customHeight="1">
      <c r="B54" s="25">
        <v>48</v>
      </c>
      <c r="C54" s="7" t="s">
        <v>121</v>
      </c>
      <c r="D54" s="7">
        <v>5</v>
      </c>
      <c r="E54" s="7" t="s">
        <v>27</v>
      </c>
      <c r="F54" s="8" t="s">
        <v>40</v>
      </c>
      <c r="G54" s="8" t="s">
        <v>135</v>
      </c>
      <c r="H54" s="8" t="s">
        <v>136</v>
      </c>
      <c r="I54" s="8" t="s">
        <v>137</v>
      </c>
      <c r="J54" s="7">
        <v>1203</v>
      </c>
      <c r="K54" s="7">
        <v>14</v>
      </c>
      <c r="L54" s="7">
        <v>41</v>
      </c>
      <c r="M54" s="26">
        <v>3</v>
      </c>
    </row>
    <row r="55" spans="2:13" ht="12.75" customHeight="1">
      <c r="B55" s="25">
        <v>49</v>
      </c>
      <c r="C55" s="7" t="s">
        <v>121</v>
      </c>
      <c r="D55" s="7">
        <v>5</v>
      </c>
      <c r="E55" s="7" t="s">
        <v>27</v>
      </c>
      <c r="F55" s="8" t="s">
        <v>40</v>
      </c>
      <c r="G55" s="8" t="s">
        <v>135</v>
      </c>
      <c r="H55" s="8" t="s">
        <v>138</v>
      </c>
      <c r="I55" s="8" t="s">
        <v>139</v>
      </c>
      <c r="J55" s="7">
        <v>1204</v>
      </c>
      <c r="K55" s="7">
        <v>16</v>
      </c>
      <c r="L55" s="7">
        <v>47</v>
      </c>
      <c r="M55" s="26">
        <v>4</v>
      </c>
    </row>
    <row r="56" spans="2:13" ht="12.75" customHeight="1">
      <c r="B56" s="25">
        <v>50</v>
      </c>
      <c r="C56" s="7" t="s">
        <v>121</v>
      </c>
      <c r="D56" s="7">
        <v>5</v>
      </c>
      <c r="E56" s="7" t="s">
        <v>27</v>
      </c>
      <c r="F56" s="8" t="s">
        <v>40</v>
      </c>
      <c r="G56" s="8" t="s">
        <v>140</v>
      </c>
      <c r="H56" s="8" t="s">
        <v>141</v>
      </c>
      <c r="I56" s="8" t="s">
        <v>142</v>
      </c>
      <c r="J56" s="7">
        <v>1203</v>
      </c>
      <c r="K56" s="7">
        <v>15</v>
      </c>
      <c r="L56" s="7">
        <v>44</v>
      </c>
      <c r="M56" s="26">
        <v>3</v>
      </c>
    </row>
    <row r="57" spans="2:13" ht="12.75" customHeight="1">
      <c r="B57" s="25">
        <v>51</v>
      </c>
      <c r="C57" s="7" t="s">
        <v>114</v>
      </c>
      <c r="D57" s="7">
        <v>5</v>
      </c>
      <c r="E57" s="7" t="s">
        <v>27</v>
      </c>
      <c r="F57" s="8" t="s">
        <v>33</v>
      </c>
      <c r="G57" s="8" t="s">
        <v>143</v>
      </c>
      <c r="H57" s="8" t="s">
        <v>99</v>
      </c>
      <c r="I57" s="8" t="s">
        <v>66</v>
      </c>
      <c r="J57" s="7">
        <v>1203</v>
      </c>
      <c r="K57" s="7">
        <v>12</v>
      </c>
      <c r="L57" s="7">
        <v>35</v>
      </c>
      <c r="M57" s="26">
        <v>3</v>
      </c>
    </row>
    <row r="58" spans="2:13" ht="12.75" customHeight="1">
      <c r="B58" s="25">
        <v>52</v>
      </c>
      <c r="C58" s="7" t="s">
        <v>114</v>
      </c>
      <c r="D58" s="7">
        <v>5</v>
      </c>
      <c r="E58" s="7" t="s">
        <v>27</v>
      </c>
      <c r="F58" s="8" t="s">
        <v>33</v>
      </c>
      <c r="G58" s="8" t="s">
        <v>144</v>
      </c>
      <c r="H58" s="8" t="s">
        <v>145</v>
      </c>
      <c r="I58" s="8" t="s">
        <v>109</v>
      </c>
      <c r="J58" s="7">
        <v>1202</v>
      </c>
      <c r="K58" s="7">
        <v>11</v>
      </c>
      <c r="L58" s="7">
        <v>32</v>
      </c>
      <c r="M58" s="26">
        <v>3</v>
      </c>
    </row>
    <row r="59" spans="2:13" ht="12.75" customHeight="1">
      <c r="B59" s="25">
        <v>53</v>
      </c>
      <c r="C59" s="7" t="s">
        <v>133</v>
      </c>
      <c r="D59" s="7">
        <v>5</v>
      </c>
      <c r="E59" s="7" t="s">
        <v>27</v>
      </c>
      <c r="F59" s="8" t="s">
        <v>28</v>
      </c>
      <c r="G59" s="8" t="s">
        <v>146</v>
      </c>
      <c r="H59" s="8" t="s">
        <v>147</v>
      </c>
      <c r="I59" s="8" t="s">
        <v>66</v>
      </c>
      <c r="J59" s="7">
        <v>1203</v>
      </c>
      <c r="K59" s="7">
        <v>17</v>
      </c>
      <c r="L59" s="7">
        <v>50</v>
      </c>
      <c r="M59" s="26">
        <v>4</v>
      </c>
    </row>
    <row r="60" spans="2:13" ht="12.75" customHeight="1">
      <c r="B60" s="25">
        <v>54</v>
      </c>
      <c r="C60" s="7" t="s">
        <v>133</v>
      </c>
      <c r="D60" s="7">
        <v>5</v>
      </c>
      <c r="E60" s="7" t="s">
        <v>27</v>
      </c>
      <c r="F60" s="8" t="s">
        <v>28</v>
      </c>
      <c r="G60" s="8" t="s">
        <v>148</v>
      </c>
      <c r="H60" s="8" t="s">
        <v>149</v>
      </c>
      <c r="I60" s="8" t="s">
        <v>43</v>
      </c>
      <c r="J60" s="7">
        <v>1204</v>
      </c>
      <c r="K60" s="7">
        <v>17</v>
      </c>
      <c r="L60" s="7">
        <v>50</v>
      </c>
      <c r="M60" s="26">
        <v>4</v>
      </c>
    </row>
    <row r="61" spans="2:13" ht="12.75" customHeight="1">
      <c r="B61" s="25">
        <v>55</v>
      </c>
      <c r="C61" s="7" t="s">
        <v>121</v>
      </c>
      <c r="D61" s="7">
        <v>5</v>
      </c>
      <c r="E61" s="7" t="s">
        <v>27</v>
      </c>
      <c r="F61" s="8" t="s">
        <v>40</v>
      </c>
      <c r="G61" s="8" t="s">
        <v>150</v>
      </c>
      <c r="H61" s="8" t="s">
        <v>45</v>
      </c>
      <c r="I61" s="8" t="s">
        <v>151</v>
      </c>
      <c r="J61" s="7">
        <v>1201</v>
      </c>
      <c r="K61" s="7">
        <v>18</v>
      </c>
      <c r="L61" s="7">
        <v>52</v>
      </c>
      <c r="M61" s="26">
        <v>4</v>
      </c>
    </row>
    <row r="62" spans="2:13" ht="12.75" customHeight="1">
      <c r="B62" s="25">
        <v>56</v>
      </c>
      <c r="C62" s="7" t="s">
        <v>114</v>
      </c>
      <c r="D62" s="7">
        <v>5</v>
      </c>
      <c r="E62" s="7" t="s">
        <v>27</v>
      </c>
      <c r="F62" s="8" t="s">
        <v>33</v>
      </c>
      <c r="G62" s="8" t="s">
        <v>152</v>
      </c>
      <c r="H62" s="8" t="s">
        <v>153</v>
      </c>
      <c r="I62" s="8" t="s">
        <v>43</v>
      </c>
      <c r="J62" s="7">
        <v>1204</v>
      </c>
      <c r="K62" s="7">
        <v>16</v>
      </c>
      <c r="L62" s="7">
        <v>47</v>
      </c>
      <c r="M62" s="26">
        <v>4</v>
      </c>
    </row>
    <row r="63" spans="2:13" ht="12.75" customHeight="1">
      <c r="B63" s="25">
        <v>57</v>
      </c>
      <c r="C63" s="7" t="s">
        <v>114</v>
      </c>
      <c r="D63" s="7">
        <v>5</v>
      </c>
      <c r="E63" s="7" t="s">
        <v>27</v>
      </c>
      <c r="F63" s="8" t="s">
        <v>33</v>
      </c>
      <c r="G63" s="8" t="s">
        <v>154</v>
      </c>
      <c r="H63" s="8" t="s">
        <v>155</v>
      </c>
      <c r="I63" s="8" t="s">
        <v>156</v>
      </c>
      <c r="J63" s="7">
        <v>1201</v>
      </c>
      <c r="K63" s="7">
        <v>14</v>
      </c>
      <c r="L63" s="7">
        <v>41</v>
      </c>
      <c r="M63" s="26">
        <v>3</v>
      </c>
    </row>
    <row r="64" spans="2:13" ht="12.75" customHeight="1">
      <c r="B64" s="25">
        <v>58</v>
      </c>
      <c r="C64" s="7" t="s">
        <v>133</v>
      </c>
      <c r="D64" s="7">
        <v>5</v>
      </c>
      <c r="E64" s="7" t="s">
        <v>27</v>
      </c>
      <c r="F64" s="8" t="s">
        <v>28</v>
      </c>
      <c r="G64" s="8" t="s">
        <v>157</v>
      </c>
      <c r="H64" s="8" t="s">
        <v>158</v>
      </c>
      <c r="I64" s="8" t="s">
        <v>159</v>
      </c>
      <c r="J64" s="7">
        <v>1202</v>
      </c>
      <c r="K64" s="7">
        <v>20</v>
      </c>
      <c r="L64" s="7">
        <v>58</v>
      </c>
      <c r="M64" s="26">
        <v>5</v>
      </c>
    </row>
    <row r="65" spans="2:13" ht="12.75" customHeight="1">
      <c r="B65" s="25">
        <v>59</v>
      </c>
      <c r="C65" s="7" t="s">
        <v>121</v>
      </c>
      <c r="D65" s="7">
        <v>5</v>
      </c>
      <c r="E65" s="7" t="s">
        <v>27</v>
      </c>
      <c r="F65" s="8" t="s">
        <v>40</v>
      </c>
      <c r="G65" s="8" t="s">
        <v>160</v>
      </c>
      <c r="H65" s="8" t="s">
        <v>65</v>
      </c>
      <c r="I65" s="8" t="s">
        <v>161</v>
      </c>
      <c r="J65" s="7">
        <v>1204</v>
      </c>
      <c r="K65" s="7">
        <v>17</v>
      </c>
      <c r="L65" s="7">
        <v>50</v>
      </c>
      <c r="M65" s="26">
        <v>4</v>
      </c>
    </row>
    <row r="66" spans="2:13" ht="12.75" customHeight="1">
      <c r="B66" s="25">
        <v>60</v>
      </c>
      <c r="C66" s="7" t="s">
        <v>114</v>
      </c>
      <c r="D66" s="7">
        <v>5</v>
      </c>
      <c r="E66" s="7" t="s">
        <v>27</v>
      </c>
      <c r="F66" s="8" t="s">
        <v>33</v>
      </c>
      <c r="G66" s="8" t="s">
        <v>162</v>
      </c>
      <c r="H66" s="8" t="s">
        <v>122</v>
      </c>
      <c r="I66" s="8" t="s">
        <v>163</v>
      </c>
      <c r="J66" s="7">
        <v>1202</v>
      </c>
      <c r="K66" s="7">
        <v>16</v>
      </c>
      <c r="L66" s="7">
        <v>47</v>
      </c>
      <c r="M66" s="26">
        <v>4</v>
      </c>
    </row>
    <row r="67" spans="2:13" ht="12.75" customHeight="1">
      <c r="B67" s="25">
        <v>61</v>
      </c>
      <c r="C67" s="7" t="s">
        <v>114</v>
      </c>
      <c r="D67" s="7">
        <v>5</v>
      </c>
      <c r="E67" s="7" t="s">
        <v>27</v>
      </c>
      <c r="F67" s="8" t="s">
        <v>33</v>
      </c>
      <c r="G67" s="8" t="s">
        <v>164</v>
      </c>
      <c r="H67" s="8" t="s">
        <v>65</v>
      </c>
      <c r="I67" s="8" t="s">
        <v>43</v>
      </c>
      <c r="J67" s="7">
        <v>1201</v>
      </c>
      <c r="K67" s="7">
        <v>14</v>
      </c>
      <c r="L67" s="7">
        <v>41</v>
      </c>
      <c r="M67" s="26">
        <v>3</v>
      </c>
    </row>
    <row r="68" spans="2:13" ht="12.75" customHeight="1">
      <c r="B68" s="25">
        <v>62</v>
      </c>
      <c r="C68" s="7" t="s">
        <v>133</v>
      </c>
      <c r="D68" s="7">
        <v>5</v>
      </c>
      <c r="E68" s="7" t="s">
        <v>27</v>
      </c>
      <c r="F68" s="8" t="s">
        <v>28</v>
      </c>
      <c r="G68" s="8" t="s">
        <v>165</v>
      </c>
      <c r="H68" s="8" t="s">
        <v>45</v>
      </c>
      <c r="I68" s="8" t="s">
        <v>66</v>
      </c>
      <c r="J68" s="7">
        <v>1203</v>
      </c>
      <c r="K68" s="7">
        <v>19</v>
      </c>
      <c r="L68" s="7">
        <v>55</v>
      </c>
      <c r="M68" s="26">
        <v>4</v>
      </c>
    </row>
    <row r="69" spans="2:13" ht="12.75" customHeight="1">
      <c r="B69" s="25">
        <v>63</v>
      </c>
      <c r="C69" s="7" t="s">
        <v>133</v>
      </c>
      <c r="D69" s="7">
        <v>5</v>
      </c>
      <c r="E69" s="7" t="s">
        <v>27</v>
      </c>
      <c r="F69" s="8" t="s">
        <v>28</v>
      </c>
      <c r="G69" s="8" t="s">
        <v>166</v>
      </c>
      <c r="H69" s="8" t="s">
        <v>167</v>
      </c>
      <c r="I69" s="8" t="s">
        <v>95</v>
      </c>
      <c r="J69" s="7">
        <v>1201</v>
      </c>
      <c r="K69" s="7">
        <v>18</v>
      </c>
      <c r="L69" s="7">
        <v>52</v>
      </c>
      <c r="M69" s="26">
        <v>4</v>
      </c>
    </row>
    <row r="70" spans="2:13" ht="12.75" customHeight="1">
      <c r="B70" s="25">
        <v>64</v>
      </c>
      <c r="C70" s="7" t="s">
        <v>121</v>
      </c>
      <c r="D70" s="7">
        <v>5</v>
      </c>
      <c r="E70" s="7" t="s">
        <v>27</v>
      </c>
      <c r="F70" s="8" t="s">
        <v>40</v>
      </c>
      <c r="G70" s="8" t="s">
        <v>168</v>
      </c>
      <c r="H70" s="8" t="s">
        <v>169</v>
      </c>
      <c r="I70" s="8" t="s">
        <v>170</v>
      </c>
      <c r="J70" s="7">
        <v>1202</v>
      </c>
      <c r="K70" s="7">
        <v>16</v>
      </c>
      <c r="L70" s="7">
        <v>47</v>
      </c>
      <c r="M70" s="26">
        <v>4</v>
      </c>
    </row>
    <row r="71" spans="2:13" ht="12.75" customHeight="1">
      <c r="B71" s="25">
        <v>65</v>
      </c>
      <c r="C71" s="7" t="s">
        <v>133</v>
      </c>
      <c r="D71" s="7">
        <v>5</v>
      </c>
      <c r="E71" s="7" t="s">
        <v>27</v>
      </c>
      <c r="F71" s="8" t="s">
        <v>28</v>
      </c>
      <c r="G71" s="8" t="s">
        <v>171</v>
      </c>
      <c r="H71" s="8" t="s">
        <v>172</v>
      </c>
      <c r="I71" s="8" t="s">
        <v>36</v>
      </c>
      <c r="J71" s="7">
        <v>1202</v>
      </c>
      <c r="K71" s="7">
        <v>16</v>
      </c>
      <c r="L71" s="7">
        <v>47</v>
      </c>
      <c r="M71" s="26">
        <v>4</v>
      </c>
    </row>
    <row r="72" spans="2:13" ht="12.75" customHeight="1">
      <c r="B72" s="25">
        <v>66</v>
      </c>
      <c r="C72" s="7" t="s">
        <v>114</v>
      </c>
      <c r="D72" s="7">
        <v>5</v>
      </c>
      <c r="E72" s="7" t="s">
        <v>27</v>
      </c>
      <c r="F72" s="8" t="s">
        <v>33</v>
      </c>
      <c r="G72" s="8" t="s">
        <v>173</v>
      </c>
      <c r="H72" s="8" t="s">
        <v>65</v>
      </c>
      <c r="I72" s="8" t="s">
        <v>95</v>
      </c>
      <c r="J72" s="7">
        <v>1202</v>
      </c>
      <c r="K72" s="7">
        <v>12</v>
      </c>
      <c r="L72" s="7">
        <v>35</v>
      </c>
      <c r="M72" s="26">
        <v>3</v>
      </c>
    </row>
    <row r="73" spans="2:13" ht="12.75" customHeight="1">
      <c r="B73" s="25">
        <v>67</v>
      </c>
      <c r="C73" s="7" t="s">
        <v>133</v>
      </c>
      <c r="D73" s="7">
        <v>5</v>
      </c>
      <c r="E73" s="7" t="s">
        <v>27</v>
      </c>
      <c r="F73" s="8" t="s">
        <v>28</v>
      </c>
      <c r="G73" s="8" t="s">
        <v>174</v>
      </c>
      <c r="H73" s="8" t="s">
        <v>99</v>
      </c>
      <c r="I73" s="8" t="s">
        <v>109</v>
      </c>
      <c r="J73" s="7">
        <v>1201</v>
      </c>
      <c r="K73" s="7">
        <v>18</v>
      </c>
      <c r="L73" s="7">
        <v>52</v>
      </c>
      <c r="M73" s="26">
        <v>4</v>
      </c>
    </row>
    <row r="74" spans="2:13" ht="12.75" customHeight="1">
      <c r="B74" s="25">
        <v>68</v>
      </c>
      <c r="C74" s="7" t="s">
        <v>133</v>
      </c>
      <c r="D74" s="7">
        <v>5</v>
      </c>
      <c r="E74" s="7" t="s">
        <v>27</v>
      </c>
      <c r="F74" s="8" t="s">
        <v>28</v>
      </c>
      <c r="G74" s="8" t="s">
        <v>175</v>
      </c>
      <c r="H74" s="8" t="s">
        <v>72</v>
      </c>
      <c r="I74" s="8" t="s">
        <v>66</v>
      </c>
      <c r="J74" s="7">
        <v>1204</v>
      </c>
      <c r="K74" s="7">
        <v>18</v>
      </c>
      <c r="L74" s="7">
        <v>52</v>
      </c>
      <c r="M74" s="26">
        <v>4</v>
      </c>
    </row>
    <row r="75" spans="2:13" ht="12.75" customHeight="1">
      <c r="B75" s="25">
        <v>69</v>
      </c>
      <c r="C75" s="7" t="s">
        <v>133</v>
      </c>
      <c r="D75" s="7">
        <v>5</v>
      </c>
      <c r="E75" s="7" t="s">
        <v>27</v>
      </c>
      <c r="F75" s="8" t="s">
        <v>28</v>
      </c>
      <c r="G75" s="8" t="s">
        <v>176</v>
      </c>
      <c r="H75" s="8" t="s">
        <v>101</v>
      </c>
      <c r="I75" s="8" t="s">
        <v>81</v>
      </c>
      <c r="J75" s="7">
        <v>1203</v>
      </c>
      <c r="K75" s="7">
        <v>15</v>
      </c>
      <c r="L75" s="7">
        <v>44</v>
      </c>
      <c r="M75" s="26">
        <v>3</v>
      </c>
    </row>
    <row r="76" spans="2:13" ht="12.75" customHeight="1">
      <c r="B76" s="25">
        <v>70</v>
      </c>
      <c r="C76" s="7" t="s">
        <v>114</v>
      </c>
      <c r="D76" s="7">
        <v>5</v>
      </c>
      <c r="E76" s="7" t="s">
        <v>27</v>
      </c>
      <c r="F76" s="8" t="s">
        <v>33</v>
      </c>
      <c r="G76" s="8" t="s">
        <v>177</v>
      </c>
      <c r="H76" s="8" t="s">
        <v>178</v>
      </c>
      <c r="I76" s="8" t="s">
        <v>179</v>
      </c>
      <c r="J76" s="7">
        <v>1203</v>
      </c>
      <c r="K76" s="7">
        <v>16</v>
      </c>
      <c r="L76" s="7">
        <v>47</v>
      </c>
      <c r="M76" s="26">
        <v>4</v>
      </c>
    </row>
    <row r="77" spans="2:13" ht="12.75" customHeight="1">
      <c r="B77" s="25">
        <v>71</v>
      </c>
      <c r="C77" s="7" t="s">
        <v>121</v>
      </c>
      <c r="D77" s="7">
        <v>5</v>
      </c>
      <c r="E77" s="7" t="s">
        <v>27</v>
      </c>
      <c r="F77" s="8" t="s">
        <v>40</v>
      </c>
      <c r="G77" s="8" t="s">
        <v>180</v>
      </c>
      <c r="H77" s="8" t="s">
        <v>153</v>
      </c>
      <c r="I77" s="8" t="s">
        <v>142</v>
      </c>
      <c r="J77" s="7">
        <v>1201</v>
      </c>
      <c r="K77" s="7">
        <v>13</v>
      </c>
      <c r="L77" s="7">
        <v>38</v>
      </c>
      <c r="M77" s="26">
        <v>3</v>
      </c>
    </row>
    <row r="78" spans="2:13" ht="12.75" customHeight="1">
      <c r="B78" s="25">
        <v>72</v>
      </c>
      <c r="C78" s="7" t="s">
        <v>133</v>
      </c>
      <c r="D78" s="7">
        <v>5</v>
      </c>
      <c r="E78" s="7" t="s">
        <v>27</v>
      </c>
      <c r="F78" s="8" t="s">
        <v>28</v>
      </c>
      <c r="G78" s="8" t="s">
        <v>181</v>
      </c>
      <c r="H78" s="8" t="s">
        <v>62</v>
      </c>
      <c r="I78" s="8" t="s">
        <v>46</v>
      </c>
      <c r="J78" s="7">
        <v>1202</v>
      </c>
      <c r="K78" s="7">
        <v>16</v>
      </c>
      <c r="L78" s="7">
        <v>47</v>
      </c>
      <c r="M78" s="26">
        <v>4</v>
      </c>
    </row>
    <row r="79" spans="2:13" ht="12.75" customHeight="1">
      <c r="B79" s="25">
        <v>73</v>
      </c>
      <c r="C79" s="7" t="s">
        <v>114</v>
      </c>
      <c r="D79" s="7">
        <v>5</v>
      </c>
      <c r="E79" s="7" t="s">
        <v>27</v>
      </c>
      <c r="F79" s="8" t="s">
        <v>33</v>
      </c>
      <c r="G79" s="8" t="s">
        <v>182</v>
      </c>
      <c r="H79" s="8" t="s">
        <v>183</v>
      </c>
      <c r="I79" s="8" t="s">
        <v>36</v>
      </c>
      <c r="J79" s="7">
        <v>1204</v>
      </c>
      <c r="K79" s="7">
        <v>19</v>
      </c>
      <c r="L79" s="7">
        <v>55</v>
      </c>
      <c r="M79" s="26">
        <v>4</v>
      </c>
    </row>
    <row r="80" spans="2:13" ht="12.75" customHeight="1">
      <c r="B80" s="25">
        <v>74</v>
      </c>
      <c r="C80" s="7" t="s">
        <v>114</v>
      </c>
      <c r="D80" s="7">
        <v>5</v>
      </c>
      <c r="E80" s="7" t="s">
        <v>27</v>
      </c>
      <c r="F80" s="8" t="s">
        <v>33</v>
      </c>
      <c r="G80" s="8" t="s">
        <v>184</v>
      </c>
      <c r="H80" s="8" t="s">
        <v>185</v>
      </c>
      <c r="I80" s="8" t="s">
        <v>43</v>
      </c>
      <c r="J80" s="7">
        <v>1203</v>
      </c>
      <c r="K80" s="7">
        <v>19</v>
      </c>
      <c r="L80" s="7">
        <v>55</v>
      </c>
      <c r="M80" s="26">
        <v>4</v>
      </c>
    </row>
    <row r="81" spans="2:13" ht="12.75" customHeight="1">
      <c r="B81" s="25">
        <v>75</v>
      </c>
      <c r="C81" s="7" t="s">
        <v>133</v>
      </c>
      <c r="D81" s="7">
        <v>5</v>
      </c>
      <c r="E81" s="7" t="s">
        <v>27</v>
      </c>
      <c r="F81" s="8" t="s">
        <v>28</v>
      </c>
      <c r="G81" s="8" t="s">
        <v>184</v>
      </c>
      <c r="H81" s="8" t="s">
        <v>48</v>
      </c>
      <c r="I81" s="8" t="s">
        <v>36</v>
      </c>
      <c r="J81" s="7">
        <v>1203</v>
      </c>
      <c r="K81" s="7">
        <v>19</v>
      </c>
      <c r="L81" s="7">
        <v>55</v>
      </c>
      <c r="M81" s="26">
        <v>4</v>
      </c>
    </row>
    <row r="82" spans="2:13" ht="12.75" customHeight="1">
      <c r="B82" s="25">
        <v>76</v>
      </c>
      <c r="C82" s="7" t="s">
        <v>133</v>
      </c>
      <c r="D82" s="7">
        <v>5</v>
      </c>
      <c r="E82" s="7" t="s">
        <v>27</v>
      </c>
      <c r="F82" s="8" t="s">
        <v>28</v>
      </c>
      <c r="G82" s="8" t="s">
        <v>186</v>
      </c>
      <c r="H82" s="8" t="s">
        <v>65</v>
      </c>
      <c r="I82" s="8" t="s">
        <v>66</v>
      </c>
      <c r="J82" s="7">
        <v>1201</v>
      </c>
      <c r="K82" s="7">
        <v>18</v>
      </c>
      <c r="L82" s="7">
        <v>52</v>
      </c>
      <c r="M82" s="26">
        <v>4</v>
      </c>
    </row>
    <row r="83" spans="2:13" ht="13.5" thickBot="1">
      <c r="B83" s="11"/>
      <c r="C83" s="12"/>
      <c r="D83" s="12"/>
      <c r="E83" s="12"/>
      <c r="F83" s="12"/>
      <c r="G83" s="12"/>
      <c r="H83" s="12"/>
      <c r="I83" s="12"/>
      <c r="J83" s="20" t="s">
        <v>1</v>
      </c>
      <c r="K83" s="21">
        <f>AVERAGE($K$7:$K$82)</f>
        <v>16.68421052631579</v>
      </c>
      <c r="L83" s="21">
        <f>AVERAGE($L$7:$L$82)</f>
        <v>48.71052631578947</v>
      </c>
      <c r="M83" s="27">
        <f>AVERAGE($M$7:$M$82)</f>
        <v>3.8421052631578947</v>
      </c>
    </row>
    <row r="84" spans="2:12" ht="12.7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</sheetData>
  <sheetProtection/>
  <mergeCells count="6">
    <mergeCell ref="B5:M5"/>
    <mergeCell ref="B3:H3"/>
    <mergeCell ref="B1:M1"/>
    <mergeCell ref="B2:M2"/>
    <mergeCell ref="I3:M3"/>
    <mergeCell ref="B4:M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84"/>
  <sheetViews>
    <sheetView zoomScalePageLayoutView="0" workbookViewId="0" topLeftCell="A1">
      <selection activeCell="J6" sqref="J6:K1507"/>
    </sheetView>
  </sheetViews>
  <sheetFormatPr defaultColWidth="9.00390625" defaultRowHeight="12.75"/>
  <cols>
    <col min="1" max="1" width="4.125" style="0" customWidth="1"/>
    <col min="2" max="2" width="3.00390625" style="0" bestFit="1" customWidth="1"/>
    <col min="3" max="3" width="10.125" style="0" bestFit="1" customWidth="1"/>
    <col min="4" max="4" width="8.375" style="0" bestFit="1" customWidth="1"/>
    <col min="5" max="5" width="7.375" style="0" bestFit="1" customWidth="1"/>
    <col min="6" max="6" width="6.125" style="0" bestFit="1" customWidth="1"/>
    <col min="7" max="7" width="14.00390625" style="0" bestFit="1" customWidth="1"/>
    <col min="8" max="8" width="11.25390625" style="0" bestFit="1" customWidth="1"/>
    <col min="9" max="9" width="14.375" style="0" bestFit="1" customWidth="1"/>
    <col min="10" max="10" width="12.625" style="0" customWidth="1"/>
    <col min="11" max="11" width="18.375" style="0" bestFit="1" customWidth="1"/>
    <col min="12" max="12" width="16.875" style="0" bestFit="1" customWidth="1"/>
    <col min="13" max="13" width="13.75390625" style="0" bestFit="1" customWidth="1"/>
    <col min="14" max="14" width="8.25390625" style="0" customWidth="1"/>
  </cols>
  <sheetData>
    <row r="1" spans="2:17" ht="16.5">
      <c r="B1" s="31" t="str">
        <f>S1_Title</f>
        <v>Протокол проверки результатов ГИА-9 в 2012 году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"/>
      <c r="N1" s="3"/>
      <c r="O1" s="3"/>
      <c r="P1" s="3"/>
      <c r="Q1" s="3"/>
    </row>
    <row r="2" spans="2:17" ht="16.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"/>
      <c r="N2" s="3"/>
      <c r="O2" s="3"/>
      <c r="P2" s="3"/>
      <c r="Q2" s="3"/>
    </row>
    <row r="3" spans="2:17" ht="16.5">
      <c r="B3" s="30" t="str">
        <f>S1_InstType</f>
        <v>Код ППЭ: </v>
      </c>
      <c r="C3" s="30"/>
      <c r="D3" s="30"/>
      <c r="E3" s="30"/>
      <c r="F3" s="30"/>
      <c r="G3" s="30"/>
      <c r="H3" s="30"/>
      <c r="I3" s="32" t="str">
        <f>S1_SchoolCode</f>
        <v>28</v>
      </c>
      <c r="J3" s="32"/>
      <c r="K3" s="32"/>
      <c r="L3" s="32"/>
      <c r="M3" s="3"/>
      <c r="N3" s="3"/>
      <c r="O3" s="3"/>
      <c r="P3" s="3"/>
      <c r="Q3" s="3"/>
    </row>
    <row r="4" spans="2:17" ht="16.5">
      <c r="B4" s="31" t="str">
        <f>S1_SubjectCode</f>
        <v>02-Математика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"/>
      <c r="N4" s="3"/>
      <c r="O4" s="3"/>
      <c r="P4" s="3"/>
      <c r="Q4" s="3"/>
    </row>
    <row r="5" spans="2:17" ht="17.25" thickBo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"/>
      <c r="N5" s="3"/>
      <c r="O5" s="3"/>
      <c r="P5" s="3"/>
      <c r="Q5" s="3"/>
    </row>
    <row r="6" spans="2:12" ht="25.5">
      <c r="B6" s="13" t="s">
        <v>2</v>
      </c>
      <c r="C6" s="9" t="str">
        <f>S1_FName1</f>
        <v>Аудитория</v>
      </c>
      <c r="D6" s="9" t="str">
        <f>S1_FName2</f>
        <v>Код АТЕ</v>
      </c>
      <c r="E6" s="9" t="str">
        <f>S1_FName3</f>
        <v>Код ОУ</v>
      </c>
      <c r="F6" s="9" t="str">
        <f>S1_FName4</f>
        <v>Класс</v>
      </c>
      <c r="G6" s="9" t="str">
        <f>S1_FName5</f>
        <v>Фамилия</v>
      </c>
      <c r="H6" s="9" t="str">
        <f>S1_FName6</f>
        <v>Имя</v>
      </c>
      <c r="I6" s="9" t="str">
        <f>S1_FName7</f>
        <v>Отчество</v>
      </c>
      <c r="J6" s="9" t="str">
        <f>S1_FName13</f>
        <v>Задания типа А</v>
      </c>
      <c r="K6" s="9" t="str">
        <f>S1_FName14</f>
        <v>Задания типа В</v>
      </c>
      <c r="L6" s="10" t="str">
        <f>S1_FName15</f>
        <v>Задания типа С</v>
      </c>
    </row>
    <row r="7" spans="1:12" ht="12.75" customHeight="1">
      <c r="A7" s="6"/>
      <c r="B7" s="14">
        <v>1</v>
      </c>
      <c r="C7" s="7" t="s">
        <v>26</v>
      </c>
      <c r="D7" s="7">
        <v>5</v>
      </c>
      <c r="E7" s="7" t="s">
        <v>27</v>
      </c>
      <c r="F7" s="8" t="s">
        <v>28</v>
      </c>
      <c r="G7" s="8" t="s">
        <v>29</v>
      </c>
      <c r="H7" s="8" t="s">
        <v>30</v>
      </c>
      <c r="I7" s="8" t="s">
        <v>31</v>
      </c>
      <c r="J7" s="22" t="s">
        <v>187</v>
      </c>
      <c r="K7" s="22" t="s">
        <v>188</v>
      </c>
      <c r="L7" s="23" t="s">
        <v>189</v>
      </c>
    </row>
    <row r="8" spans="1:12" ht="12.75" customHeight="1">
      <c r="A8" s="6"/>
      <c r="B8" s="14">
        <v>2</v>
      </c>
      <c r="C8" s="7" t="s">
        <v>32</v>
      </c>
      <c r="D8" s="7">
        <v>5</v>
      </c>
      <c r="E8" s="7" t="s">
        <v>27</v>
      </c>
      <c r="F8" s="8" t="s">
        <v>33</v>
      </c>
      <c r="G8" s="8" t="s">
        <v>34</v>
      </c>
      <c r="H8" s="8" t="s">
        <v>35</v>
      </c>
      <c r="I8" s="8" t="s">
        <v>36</v>
      </c>
      <c r="J8" s="22" t="s">
        <v>190</v>
      </c>
      <c r="K8" s="22" t="s">
        <v>191</v>
      </c>
      <c r="L8" s="23" t="s">
        <v>192</v>
      </c>
    </row>
    <row r="9" spans="1:12" ht="12.75" customHeight="1">
      <c r="A9" s="6"/>
      <c r="B9" s="14">
        <v>3</v>
      </c>
      <c r="C9" s="7" t="s">
        <v>32</v>
      </c>
      <c r="D9" s="7">
        <v>5</v>
      </c>
      <c r="E9" s="7" t="s">
        <v>27</v>
      </c>
      <c r="F9" s="8" t="s">
        <v>33</v>
      </c>
      <c r="G9" s="8" t="s">
        <v>37</v>
      </c>
      <c r="H9" s="8" t="s">
        <v>38</v>
      </c>
      <c r="I9" s="8" t="s">
        <v>36</v>
      </c>
      <c r="J9" s="22" t="s">
        <v>190</v>
      </c>
      <c r="K9" s="22" t="s">
        <v>193</v>
      </c>
      <c r="L9" s="23" t="s">
        <v>194</v>
      </c>
    </row>
    <row r="10" spans="1:12" ht="12.75" customHeight="1">
      <c r="A10" s="6"/>
      <c r="B10" s="14">
        <v>4</v>
      </c>
      <c r="C10" s="7" t="s">
        <v>39</v>
      </c>
      <c r="D10" s="7">
        <v>5</v>
      </c>
      <c r="E10" s="7" t="s">
        <v>27</v>
      </c>
      <c r="F10" s="8" t="s">
        <v>40</v>
      </c>
      <c r="G10" s="8" t="s">
        <v>41</v>
      </c>
      <c r="H10" s="8" t="s">
        <v>42</v>
      </c>
      <c r="I10" s="8" t="s">
        <v>43</v>
      </c>
      <c r="J10" s="22" t="s">
        <v>190</v>
      </c>
      <c r="K10" s="22" t="s">
        <v>195</v>
      </c>
      <c r="L10" s="23" t="s">
        <v>196</v>
      </c>
    </row>
    <row r="11" spans="1:12" ht="12.75" customHeight="1">
      <c r="A11" s="6"/>
      <c r="B11" s="14">
        <v>5</v>
      </c>
      <c r="C11" s="7" t="s">
        <v>32</v>
      </c>
      <c r="D11" s="7">
        <v>5</v>
      </c>
      <c r="E11" s="7" t="s">
        <v>27</v>
      </c>
      <c r="F11" s="8" t="s">
        <v>33</v>
      </c>
      <c r="G11" s="8" t="s">
        <v>44</v>
      </c>
      <c r="H11" s="8" t="s">
        <v>45</v>
      </c>
      <c r="I11" s="8" t="s">
        <v>46</v>
      </c>
      <c r="J11" s="22" t="s">
        <v>190</v>
      </c>
      <c r="K11" s="22" t="s">
        <v>197</v>
      </c>
      <c r="L11" s="23" t="s">
        <v>194</v>
      </c>
    </row>
    <row r="12" spans="1:12" ht="12.75" customHeight="1">
      <c r="A12" s="6"/>
      <c r="B12" s="14">
        <v>6</v>
      </c>
      <c r="C12" s="7" t="s">
        <v>26</v>
      </c>
      <c r="D12" s="7">
        <v>5</v>
      </c>
      <c r="E12" s="7" t="s">
        <v>27</v>
      </c>
      <c r="F12" s="8" t="s">
        <v>28</v>
      </c>
      <c r="G12" s="8" t="s">
        <v>47</v>
      </c>
      <c r="H12" s="8" t="s">
        <v>48</v>
      </c>
      <c r="I12" s="8" t="s">
        <v>49</v>
      </c>
      <c r="J12" s="22" t="s">
        <v>190</v>
      </c>
      <c r="K12" s="22" t="s">
        <v>198</v>
      </c>
      <c r="L12" s="23" t="s">
        <v>196</v>
      </c>
    </row>
    <row r="13" spans="1:12" ht="12.75" customHeight="1">
      <c r="A13" s="6"/>
      <c r="B13" s="14">
        <v>7</v>
      </c>
      <c r="C13" s="7" t="s">
        <v>26</v>
      </c>
      <c r="D13" s="7">
        <v>5</v>
      </c>
      <c r="E13" s="7" t="s">
        <v>27</v>
      </c>
      <c r="F13" s="8" t="s">
        <v>28</v>
      </c>
      <c r="G13" s="8" t="s">
        <v>47</v>
      </c>
      <c r="H13" s="8" t="s">
        <v>50</v>
      </c>
      <c r="I13" s="8" t="s">
        <v>51</v>
      </c>
      <c r="J13" s="22" t="s">
        <v>190</v>
      </c>
      <c r="K13" s="22" t="s">
        <v>199</v>
      </c>
      <c r="L13" s="23" t="s">
        <v>194</v>
      </c>
    </row>
    <row r="14" spans="1:12" ht="12.75" customHeight="1">
      <c r="A14" s="6"/>
      <c r="B14" s="14">
        <v>8</v>
      </c>
      <c r="C14" s="7" t="s">
        <v>26</v>
      </c>
      <c r="D14" s="7">
        <v>5</v>
      </c>
      <c r="E14" s="7" t="s">
        <v>27</v>
      </c>
      <c r="F14" s="8" t="s">
        <v>28</v>
      </c>
      <c r="G14" s="8" t="s">
        <v>52</v>
      </c>
      <c r="H14" s="8" t="s">
        <v>53</v>
      </c>
      <c r="I14" s="8" t="s">
        <v>54</v>
      </c>
      <c r="J14" s="22" t="s">
        <v>190</v>
      </c>
      <c r="K14" s="22" t="s">
        <v>199</v>
      </c>
      <c r="L14" s="23" t="s">
        <v>200</v>
      </c>
    </row>
    <row r="15" spans="1:12" ht="12.75" customHeight="1">
      <c r="A15" s="6"/>
      <c r="B15" s="14">
        <v>9</v>
      </c>
      <c r="C15" s="7" t="s">
        <v>26</v>
      </c>
      <c r="D15" s="7">
        <v>5</v>
      </c>
      <c r="E15" s="7" t="s">
        <v>27</v>
      </c>
      <c r="F15" s="8" t="s">
        <v>28</v>
      </c>
      <c r="G15" s="8" t="s">
        <v>55</v>
      </c>
      <c r="H15" s="8" t="s">
        <v>56</v>
      </c>
      <c r="I15" s="8" t="s">
        <v>57</v>
      </c>
      <c r="J15" s="22" t="s">
        <v>190</v>
      </c>
      <c r="K15" s="22" t="s">
        <v>201</v>
      </c>
      <c r="L15" s="23" t="s">
        <v>194</v>
      </c>
    </row>
    <row r="16" spans="1:12" ht="12.75" customHeight="1">
      <c r="A16" s="6"/>
      <c r="B16" s="14">
        <v>10</v>
      </c>
      <c r="C16" s="7" t="s">
        <v>26</v>
      </c>
      <c r="D16" s="7">
        <v>5</v>
      </c>
      <c r="E16" s="7" t="s">
        <v>27</v>
      </c>
      <c r="F16" s="8" t="s">
        <v>28</v>
      </c>
      <c r="G16" s="8" t="s">
        <v>58</v>
      </c>
      <c r="H16" s="8" t="s">
        <v>53</v>
      </c>
      <c r="I16" s="8" t="s">
        <v>59</v>
      </c>
      <c r="J16" s="22" t="s">
        <v>202</v>
      </c>
      <c r="K16" s="22" t="s">
        <v>203</v>
      </c>
      <c r="L16" s="23" t="s">
        <v>189</v>
      </c>
    </row>
    <row r="17" spans="1:12" ht="12.75" customHeight="1">
      <c r="A17" s="6"/>
      <c r="B17" s="14">
        <v>11</v>
      </c>
      <c r="C17" s="7" t="s">
        <v>32</v>
      </c>
      <c r="D17" s="7">
        <v>5</v>
      </c>
      <c r="E17" s="7" t="s">
        <v>27</v>
      </c>
      <c r="F17" s="8" t="s">
        <v>33</v>
      </c>
      <c r="G17" s="8" t="s">
        <v>60</v>
      </c>
      <c r="H17" s="8" t="s">
        <v>30</v>
      </c>
      <c r="I17" s="8" t="s">
        <v>43</v>
      </c>
      <c r="J17" s="22" t="s">
        <v>204</v>
      </c>
      <c r="K17" s="22" t="s">
        <v>199</v>
      </c>
      <c r="L17" s="23" t="s">
        <v>194</v>
      </c>
    </row>
    <row r="18" spans="1:12" ht="12.75" customHeight="1">
      <c r="A18" s="6"/>
      <c r="B18" s="14">
        <v>12</v>
      </c>
      <c r="C18" s="7" t="s">
        <v>39</v>
      </c>
      <c r="D18" s="7">
        <v>5</v>
      </c>
      <c r="E18" s="7" t="s">
        <v>27</v>
      </c>
      <c r="F18" s="8" t="s">
        <v>40</v>
      </c>
      <c r="G18" s="8" t="s">
        <v>61</v>
      </c>
      <c r="H18" s="8" t="s">
        <v>62</v>
      </c>
      <c r="I18" s="8" t="s">
        <v>63</v>
      </c>
      <c r="J18" s="22" t="s">
        <v>190</v>
      </c>
      <c r="K18" s="22" t="s">
        <v>205</v>
      </c>
      <c r="L18" s="23" t="s">
        <v>194</v>
      </c>
    </row>
    <row r="19" spans="1:12" ht="12.75" customHeight="1">
      <c r="A19" s="6"/>
      <c r="B19" s="14">
        <v>13</v>
      </c>
      <c r="C19" s="7" t="s">
        <v>39</v>
      </c>
      <c r="D19" s="7">
        <v>5</v>
      </c>
      <c r="E19" s="7" t="s">
        <v>27</v>
      </c>
      <c r="F19" s="8" t="s">
        <v>40</v>
      </c>
      <c r="G19" s="8" t="s">
        <v>64</v>
      </c>
      <c r="H19" s="8" t="s">
        <v>65</v>
      </c>
      <c r="I19" s="8" t="s">
        <v>66</v>
      </c>
      <c r="J19" s="22" t="s">
        <v>204</v>
      </c>
      <c r="K19" s="22" t="s">
        <v>206</v>
      </c>
      <c r="L19" s="23" t="s">
        <v>194</v>
      </c>
    </row>
    <row r="20" spans="1:12" ht="12.75" customHeight="1">
      <c r="A20" s="6"/>
      <c r="B20" s="14">
        <v>14</v>
      </c>
      <c r="C20" s="7" t="s">
        <v>32</v>
      </c>
      <c r="D20" s="7">
        <v>5</v>
      </c>
      <c r="E20" s="7" t="s">
        <v>27</v>
      </c>
      <c r="F20" s="8" t="s">
        <v>33</v>
      </c>
      <c r="G20" s="8" t="s">
        <v>67</v>
      </c>
      <c r="H20" s="8" t="s">
        <v>68</v>
      </c>
      <c r="I20" s="8" t="s">
        <v>36</v>
      </c>
      <c r="J20" s="22" t="s">
        <v>190</v>
      </c>
      <c r="K20" s="22" t="s">
        <v>207</v>
      </c>
      <c r="L20" s="23" t="s">
        <v>208</v>
      </c>
    </row>
    <row r="21" spans="1:12" ht="12.75" customHeight="1">
      <c r="A21" s="6"/>
      <c r="B21" s="14">
        <v>15</v>
      </c>
      <c r="C21" s="7" t="s">
        <v>32</v>
      </c>
      <c r="D21" s="7">
        <v>5</v>
      </c>
      <c r="E21" s="7" t="s">
        <v>27</v>
      </c>
      <c r="F21" s="8" t="s">
        <v>33</v>
      </c>
      <c r="G21" s="8" t="s">
        <v>69</v>
      </c>
      <c r="H21" s="8" t="s">
        <v>70</v>
      </c>
      <c r="I21" s="8" t="s">
        <v>51</v>
      </c>
      <c r="J21" s="22" t="s">
        <v>190</v>
      </c>
      <c r="K21" s="22" t="s">
        <v>209</v>
      </c>
      <c r="L21" s="23" t="s">
        <v>194</v>
      </c>
    </row>
    <row r="22" spans="1:12" ht="12.75" customHeight="1">
      <c r="A22" s="6"/>
      <c r="B22" s="14">
        <v>16</v>
      </c>
      <c r="C22" s="7" t="s">
        <v>26</v>
      </c>
      <c r="D22" s="7">
        <v>5</v>
      </c>
      <c r="E22" s="7" t="s">
        <v>27</v>
      </c>
      <c r="F22" s="8" t="s">
        <v>28</v>
      </c>
      <c r="G22" s="8" t="s">
        <v>71</v>
      </c>
      <c r="H22" s="8" t="s">
        <v>72</v>
      </c>
      <c r="I22" s="8" t="s">
        <v>73</v>
      </c>
      <c r="J22" s="22" t="s">
        <v>190</v>
      </c>
      <c r="K22" s="22" t="s">
        <v>210</v>
      </c>
      <c r="L22" s="23" t="s">
        <v>194</v>
      </c>
    </row>
    <row r="23" spans="1:12" ht="12.75" customHeight="1">
      <c r="A23" s="6"/>
      <c r="B23" s="14">
        <v>17</v>
      </c>
      <c r="C23" s="7" t="s">
        <v>39</v>
      </c>
      <c r="D23" s="7">
        <v>5</v>
      </c>
      <c r="E23" s="7" t="s">
        <v>27</v>
      </c>
      <c r="F23" s="8" t="s">
        <v>40</v>
      </c>
      <c r="G23" s="8" t="s">
        <v>74</v>
      </c>
      <c r="H23" s="8" t="s">
        <v>75</v>
      </c>
      <c r="I23" s="8" t="s">
        <v>59</v>
      </c>
      <c r="J23" s="22" t="s">
        <v>190</v>
      </c>
      <c r="K23" s="22" t="s">
        <v>211</v>
      </c>
      <c r="L23" s="23" t="s">
        <v>194</v>
      </c>
    </row>
    <row r="24" spans="1:12" ht="12.75" customHeight="1">
      <c r="A24" s="6"/>
      <c r="B24" s="14">
        <v>18</v>
      </c>
      <c r="C24" s="7" t="s">
        <v>39</v>
      </c>
      <c r="D24" s="7">
        <v>5</v>
      </c>
      <c r="E24" s="7" t="s">
        <v>27</v>
      </c>
      <c r="F24" s="8" t="s">
        <v>40</v>
      </c>
      <c r="G24" s="8" t="s">
        <v>76</v>
      </c>
      <c r="H24" s="8" t="s">
        <v>77</v>
      </c>
      <c r="I24" s="8" t="s">
        <v>36</v>
      </c>
      <c r="J24" s="22" t="s">
        <v>190</v>
      </c>
      <c r="K24" s="22" t="s">
        <v>199</v>
      </c>
      <c r="L24" s="23" t="s">
        <v>194</v>
      </c>
    </row>
    <row r="25" spans="1:12" ht="12.75" customHeight="1">
      <c r="A25" s="6"/>
      <c r="B25" s="14">
        <v>19</v>
      </c>
      <c r="C25" s="7" t="s">
        <v>26</v>
      </c>
      <c r="D25" s="7">
        <v>5</v>
      </c>
      <c r="E25" s="7" t="s">
        <v>27</v>
      </c>
      <c r="F25" s="8" t="s">
        <v>28</v>
      </c>
      <c r="G25" s="8" t="s">
        <v>78</v>
      </c>
      <c r="H25" s="8" t="s">
        <v>79</v>
      </c>
      <c r="I25" s="8" t="s">
        <v>54</v>
      </c>
      <c r="J25" s="22" t="s">
        <v>204</v>
      </c>
      <c r="K25" s="22" t="s">
        <v>191</v>
      </c>
      <c r="L25" s="23" t="s">
        <v>194</v>
      </c>
    </row>
    <row r="26" spans="1:12" ht="12.75" customHeight="1">
      <c r="A26" s="6"/>
      <c r="B26" s="14">
        <v>20</v>
      </c>
      <c r="C26" s="7" t="s">
        <v>32</v>
      </c>
      <c r="D26" s="7">
        <v>5</v>
      </c>
      <c r="E26" s="7" t="s">
        <v>27</v>
      </c>
      <c r="F26" s="8" t="s">
        <v>33</v>
      </c>
      <c r="G26" s="8" t="s">
        <v>80</v>
      </c>
      <c r="H26" s="8" t="s">
        <v>68</v>
      </c>
      <c r="I26" s="8" t="s">
        <v>81</v>
      </c>
      <c r="J26" s="22" t="s">
        <v>212</v>
      </c>
      <c r="K26" s="22" t="s">
        <v>213</v>
      </c>
      <c r="L26" s="23" t="s">
        <v>214</v>
      </c>
    </row>
    <row r="27" spans="1:12" ht="12.75" customHeight="1">
      <c r="A27" s="6"/>
      <c r="B27" s="14">
        <v>21</v>
      </c>
      <c r="C27" s="7" t="s">
        <v>32</v>
      </c>
      <c r="D27" s="7">
        <v>5</v>
      </c>
      <c r="E27" s="7" t="s">
        <v>27</v>
      </c>
      <c r="F27" s="8" t="s">
        <v>33</v>
      </c>
      <c r="G27" s="8" t="s">
        <v>82</v>
      </c>
      <c r="H27" s="8" t="s">
        <v>30</v>
      </c>
      <c r="I27" s="8" t="s">
        <v>83</v>
      </c>
      <c r="J27" s="22" t="s">
        <v>190</v>
      </c>
      <c r="K27" s="22" t="s">
        <v>201</v>
      </c>
      <c r="L27" s="23" t="s">
        <v>194</v>
      </c>
    </row>
    <row r="28" spans="1:12" ht="12.75" customHeight="1">
      <c r="A28" s="6"/>
      <c r="B28" s="14">
        <v>22</v>
      </c>
      <c r="C28" s="7" t="s">
        <v>32</v>
      </c>
      <c r="D28" s="7">
        <v>5</v>
      </c>
      <c r="E28" s="7" t="s">
        <v>27</v>
      </c>
      <c r="F28" s="8" t="s">
        <v>33</v>
      </c>
      <c r="G28" s="8" t="s">
        <v>84</v>
      </c>
      <c r="H28" s="8" t="s">
        <v>85</v>
      </c>
      <c r="I28" s="8" t="s">
        <v>86</v>
      </c>
      <c r="J28" s="22" t="s">
        <v>190</v>
      </c>
      <c r="K28" s="22" t="s">
        <v>199</v>
      </c>
      <c r="L28" s="23" t="s">
        <v>194</v>
      </c>
    </row>
    <row r="29" spans="1:12" ht="12.75" customHeight="1">
      <c r="A29" s="6"/>
      <c r="B29" s="14">
        <v>23</v>
      </c>
      <c r="C29" s="7" t="s">
        <v>26</v>
      </c>
      <c r="D29" s="7">
        <v>5</v>
      </c>
      <c r="E29" s="7" t="s">
        <v>27</v>
      </c>
      <c r="F29" s="8" t="s">
        <v>28</v>
      </c>
      <c r="G29" s="8" t="s">
        <v>87</v>
      </c>
      <c r="H29" s="8" t="s">
        <v>88</v>
      </c>
      <c r="I29" s="8" t="s">
        <v>89</v>
      </c>
      <c r="J29" s="22" t="s">
        <v>190</v>
      </c>
      <c r="K29" s="22" t="s">
        <v>199</v>
      </c>
      <c r="L29" s="23" t="s">
        <v>194</v>
      </c>
    </row>
    <row r="30" spans="1:12" ht="12.75" customHeight="1">
      <c r="A30" s="6"/>
      <c r="B30" s="14">
        <v>24</v>
      </c>
      <c r="C30" s="7" t="s">
        <v>39</v>
      </c>
      <c r="D30" s="7">
        <v>5</v>
      </c>
      <c r="E30" s="7" t="s">
        <v>27</v>
      </c>
      <c r="F30" s="8" t="s">
        <v>40</v>
      </c>
      <c r="G30" s="8" t="s">
        <v>90</v>
      </c>
      <c r="H30" s="8" t="s">
        <v>91</v>
      </c>
      <c r="I30" s="8" t="s">
        <v>92</v>
      </c>
      <c r="J30" s="22" t="s">
        <v>190</v>
      </c>
      <c r="K30" s="22" t="s">
        <v>191</v>
      </c>
      <c r="L30" s="23" t="s">
        <v>194</v>
      </c>
    </row>
    <row r="31" spans="1:12" ht="12.75" customHeight="1">
      <c r="A31" s="6"/>
      <c r="B31" s="14">
        <v>25</v>
      </c>
      <c r="C31" s="7" t="s">
        <v>39</v>
      </c>
      <c r="D31" s="7">
        <v>5</v>
      </c>
      <c r="E31" s="7" t="s">
        <v>27</v>
      </c>
      <c r="F31" s="8" t="s">
        <v>40</v>
      </c>
      <c r="G31" s="8" t="s">
        <v>93</v>
      </c>
      <c r="H31" s="8" t="s">
        <v>94</v>
      </c>
      <c r="I31" s="8" t="s">
        <v>95</v>
      </c>
      <c r="J31" s="22" t="s">
        <v>190</v>
      </c>
      <c r="K31" s="22" t="s">
        <v>215</v>
      </c>
      <c r="L31" s="23" t="s">
        <v>194</v>
      </c>
    </row>
    <row r="32" spans="1:12" ht="12.75" customHeight="1">
      <c r="A32" s="6"/>
      <c r="B32" s="14">
        <v>26</v>
      </c>
      <c r="C32" s="7" t="s">
        <v>39</v>
      </c>
      <c r="D32" s="7">
        <v>5</v>
      </c>
      <c r="E32" s="7" t="s">
        <v>27</v>
      </c>
      <c r="F32" s="8" t="s">
        <v>40</v>
      </c>
      <c r="G32" s="8" t="s">
        <v>96</v>
      </c>
      <c r="H32" s="8" t="s">
        <v>97</v>
      </c>
      <c r="I32" s="8" t="s">
        <v>36</v>
      </c>
      <c r="J32" s="22" t="s">
        <v>190</v>
      </c>
      <c r="K32" s="22" t="s">
        <v>199</v>
      </c>
      <c r="L32" s="23" t="s">
        <v>194</v>
      </c>
    </row>
    <row r="33" spans="1:12" ht="12.75" customHeight="1">
      <c r="A33" s="6"/>
      <c r="B33" s="14">
        <v>27</v>
      </c>
      <c r="C33" s="7" t="s">
        <v>32</v>
      </c>
      <c r="D33" s="7">
        <v>5</v>
      </c>
      <c r="E33" s="7" t="s">
        <v>27</v>
      </c>
      <c r="F33" s="8" t="s">
        <v>33</v>
      </c>
      <c r="G33" s="8" t="s">
        <v>98</v>
      </c>
      <c r="H33" s="8" t="s">
        <v>99</v>
      </c>
      <c r="I33" s="8" t="s">
        <v>95</v>
      </c>
      <c r="J33" s="22" t="s">
        <v>190</v>
      </c>
      <c r="K33" s="22" t="s">
        <v>216</v>
      </c>
      <c r="L33" s="23" t="s">
        <v>208</v>
      </c>
    </row>
    <row r="34" spans="1:12" ht="12.75" customHeight="1">
      <c r="A34" s="6"/>
      <c r="B34" s="14">
        <v>28</v>
      </c>
      <c r="C34" s="7" t="s">
        <v>26</v>
      </c>
      <c r="D34" s="7">
        <v>5</v>
      </c>
      <c r="E34" s="7" t="s">
        <v>27</v>
      </c>
      <c r="F34" s="8" t="s">
        <v>28</v>
      </c>
      <c r="G34" s="8" t="s">
        <v>100</v>
      </c>
      <c r="H34" s="8" t="s">
        <v>101</v>
      </c>
      <c r="I34" s="8" t="s">
        <v>36</v>
      </c>
      <c r="J34" s="22" t="s">
        <v>190</v>
      </c>
      <c r="K34" s="22" t="s">
        <v>213</v>
      </c>
      <c r="L34" s="23" t="s">
        <v>194</v>
      </c>
    </row>
    <row r="35" spans="1:12" ht="12.75" customHeight="1">
      <c r="A35" s="6"/>
      <c r="B35" s="14">
        <v>29</v>
      </c>
      <c r="C35" s="7" t="s">
        <v>39</v>
      </c>
      <c r="D35" s="7">
        <v>5</v>
      </c>
      <c r="E35" s="7" t="s">
        <v>27</v>
      </c>
      <c r="F35" s="8" t="s">
        <v>40</v>
      </c>
      <c r="G35" s="8" t="s">
        <v>102</v>
      </c>
      <c r="H35" s="8" t="s">
        <v>48</v>
      </c>
      <c r="I35" s="8" t="s">
        <v>54</v>
      </c>
      <c r="J35" s="22" t="s">
        <v>190</v>
      </c>
      <c r="K35" s="22" t="s">
        <v>199</v>
      </c>
      <c r="L35" s="23" t="s">
        <v>194</v>
      </c>
    </row>
    <row r="36" spans="1:12" ht="12.75" customHeight="1">
      <c r="A36" s="6"/>
      <c r="B36" s="14">
        <v>30</v>
      </c>
      <c r="C36" s="7" t="s">
        <v>32</v>
      </c>
      <c r="D36" s="7">
        <v>5</v>
      </c>
      <c r="E36" s="7" t="s">
        <v>27</v>
      </c>
      <c r="F36" s="8" t="s">
        <v>33</v>
      </c>
      <c r="G36" s="8" t="s">
        <v>103</v>
      </c>
      <c r="H36" s="8" t="s">
        <v>30</v>
      </c>
      <c r="I36" s="8" t="s">
        <v>66</v>
      </c>
      <c r="J36" s="22" t="s">
        <v>190</v>
      </c>
      <c r="K36" s="22" t="s">
        <v>217</v>
      </c>
      <c r="L36" s="23" t="s">
        <v>194</v>
      </c>
    </row>
    <row r="37" spans="1:12" ht="12.75" customHeight="1">
      <c r="A37" s="6"/>
      <c r="B37" s="14">
        <v>31</v>
      </c>
      <c r="C37" s="7" t="s">
        <v>26</v>
      </c>
      <c r="D37" s="7">
        <v>5</v>
      </c>
      <c r="E37" s="7" t="s">
        <v>27</v>
      </c>
      <c r="F37" s="8" t="s">
        <v>28</v>
      </c>
      <c r="G37" s="8" t="s">
        <v>104</v>
      </c>
      <c r="H37" s="8" t="s">
        <v>97</v>
      </c>
      <c r="I37" s="8" t="s">
        <v>86</v>
      </c>
      <c r="J37" s="22" t="s">
        <v>190</v>
      </c>
      <c r="K37" s="22" t="s">
        <v>218</v>
      </c>
      <c r="L37" s="23" t="s">
        <v>219</v>
      </c>
    </row>
    <row r="38" spans="1:12" ht="12.75" customHeight="1">
      <c r="A38" s="6"/>
      <c r="B38" s="14">
        <v>32</v>
      </c>
      <c r="C38" s="7" t="s">
        <v>32</v>
      </c>
      <c r="D38" s="7">
        <v>5</v>
      </c>
      <c r="E38" s="7" t="s">
        <v>27</v>
      </c>
      <c r="F38" s="8" t="s">
        <v>33</v>
      </c>
      <c r="G38" s="8" t="s">
        <v>105</v>
      </c>
      <c r="H38" s="8" t="s">
        <v>106</v>
      </c>
      <c r="I38" s="8" t="s">
        <v>107</v>
      </c>
      <c r="J38" s="22" t="s">
        <v>190</v>
      </c>
      <c r="K38" s="22" t="s">
        <v>220</v>
      </c>
      <c r="L38" s="23" t="s">
        <v>221</v>
      </c>
    </row>
    <row r="39" spans="1:12" ht="12.75" customHeight="1">
      <c r="A39" s="6"/>
      <c r="B39" s="14">
        <v>33</v>
      </c>
      <c r="C39" s="7" t="s">
        <v>39</v>
      </c>
      <c r="D39" s="7">
        <v>5</v>
      </c>
      <c r="E39" s="7" t="s">
        <v>27</v>
      </c>
      <c r="F39" s="8" t="s">
        <v>40</v>
      </c>
      <c r="G39" s="8" t="s">
        <v>108</v>
      </c>
      <c r="H39" s="8" t="s">
        <v>50</v>
      </c>
      <c r="I39" s="8" t="s">
        <v>109</v>
      </c>
      <c r="J39" s="22" t="s">
        <v>190</v>
      </c>
      <c r="K39" s="22" t="s">
        <v>222</v>
      </c>
      <c r="L39" s="23" t="s">
        <v>194</v>
      </c>
    </row>
    <row r="40" spans="1:12" ht="12.75" customHeight="1">
      <c r="A40" s="6"/>
      <c r="B40" s="14">
        <v>34</v>
      </c>
      <c r="C40" s="7" t="s">
        <v>32</v>
      </c>
      <c r="D40" s="7">
        <v>5</v>
      </c>
      <c r="E40" s="7" t="s">
        <v>27</v>
      </c>
      <c r="F40" s="8" t="s">
        <v>33</v>
      </c>
      <c r="G40" s="8" t="s">
        <v>110</v>
      </c>
      <c r="H40" s="8" t="s">
        <v>62</v>
      </c>
      <c r="I40" s="8" t="s">
        <v>43</v>
      </c>
      <c r="J40" s="22" t="s">
        <v>190</v>
      </c>
      <c r="K40" s="22" t="s">
        <v>201</v>
      </c>
      <c r="L40" s="23" t="s">
        <v>194</v>
      </c>
    </row>
    <row r="41" spans="1:12" ht="12.75" customHeight="1">
      <c r="A41" s="6"/>
      <c r="B41" s="14">
        <v>35</v>
      </c>
      <c r="C41" s="7" t="s">
        <v>32</v>
      </c>
      <c r="D41" s="7">
        <v>5</v>
      </c>
      <c r="E41" s="7" t="s">
        <v>27</v>
      </c>
      <c r="F41" s="8" t="s">
        <v>33</v>
      </c>
      <c r="G41" s="8" t="s">
        <v>111</v>
      </c>
      <c r="H41" s="8" t="s">
        <v>112</v>
      </c>
      <c r="I41" s="8" t="s">
        <v>54</v>
      </c>
      <c r="J41" s="22" t="s">
        <v>190</v>
      </c>
      <c r="K41" s="22" t="s">
        <v>223</v>
      </c>
      <c r="L41" s="23" t="s">
        <v>194</v>
      </c>
    </row>
    <row r="42" spans="1:12" ht="12.75" customHeight="1">
      <c r="A42" s="6"/>
      <c r="B42" s="14">
        <v>36</v>
      </c>
      <c r="C42" s="7" t="s">
        <v>26</v>
      </c>
      <c r="D42" s="7">
        <v>5</v>
      </c>
      <c r="E42" s="7" t="s">
        <v>27</v>
      </c>
      <c r="F42" s="8" t="s">
        <v>28</v>
      </c>
      <c r="G42" s="8" t="s">
        <v>113</v>
      </c>
      <c r="H42" s="8" t="s">
        <v>68</v>
      </c>
      <c r="I42" s="8" t="s">
        <v>54</v>
      </c>
      <c r="J42" s="22" t="s">
        <v>190</v>
      </c>
      <c r="K42" s="22" t="s">
        <v>224</v>
      </c>
      <c r="L42" s="23" t="s">
        <v>194</v>
      </c>
    </row>
    <row r="43" spans="1:12" ht="12.75" customHeight="1">
      <c r="A43" s="6"/>
      <c r="B43" s="14">
        <v>37</v>
      </c>
      <c r="C43" s="7" t="s">
        <v>114</v>
      </c>
      <c r="D43" s="7">
        <v>5</v>
      </c>
      <c r="E43" s="7" t="s">
        <v>27</v>
      </c>
      <c r="F43" s="8" t="s">
        <v>33</v>
      </c>
      <c r="G43" s="8" t="s">
        <v>115</v>
      </c>
      <c r="H43" s="8" t="s">
        <v>116</v>
      </c>
      <c r="I43" s="8" t="s">
        <v>117</v>
      </c>
      <c r="J43" s="22" t="s">
        <v>190</v>
      </c>
      <c r="K43" s="22" t="s">
        <v>225</v>
      </c>
      <c r="L43" s="23" t="s">
        <v>194</v>
      </c>
    </row>
    <row r="44" spans="1:12" ht="12.75" customHeight="1">
      <c r="A44" s="6"/>
      <c r="B44" s="14">
        <v>38</v>
      </c>
      <c r="C44" s="7" t="s">
        <v>26</v>
      </c>
      <c r="D44" s="7">
        <v>5</v>
      </c>
      <c r="E44" s="7" t="s">
        <v>27</v>
      </c>
      <c r="F44" s="8" t="s">
        <v>28</v>
      </c>
      <c r="G44" s="8" t="s">
        <v>118</v>
      </c>
      <c r="H44" s="8" t="s">
        <v>119</v>
      </c>
      <c r="I44" s="8" t="s">
        <v>86</v>
      </c>
      <c r="J44" s="22" t="s">
        <v>190</v>
      </c>
      <c r="K44" s="22" t="s">
        <v>199</v>
      </c>
      <c r="L44" s="23" t="s">
        <v>226</v>
      </c>
    </row>
    <row r="45" spans="1:12" ht="12.75" customHeight="1">
      <c r="A45" s="6"/>
      <c r="B45" s="14">
        <v>39</v>
      </c>
      <c r="C45" s="7" t="s">
        <v>39</v>
      </c>
      <c r="D45" s="7">
        <v>5</v>
      </c>
      <c r="E45" s="7" t="s">
        <v>27</v>
      </c>
      <c r="F45" s="8" t="s">
        <v>40</v>
      </c>
      <c r="G45" s="8" t="s">
        <v>120</v>
      </c>
      <c r="H45" s="8" t="s">
        <v>53</v>
      </c>
      <c r="I45" s="8" t="s">
        <v>54</v>
      </c>
      <c r="J45" s="22" t="s">
        <v>190</v>
      </c>
      <c r="K45" s="22" t="s">
        <v>191</v>
      </c>
      <c r="L45" s="23" t="s">
        <v>227</v>
      </c>
    </row>
    <row r="46" spans="1:12" ht="12.75" customHeight="1">
      <c r="A46" s="6"/>
      <c r="B46" s="14">
        <v>40</v>
      </c>
      <c r="C46" s="7" t="s">
        <v>121</v>
      </c>
      <c r="D46" s="7">
        <v>5</v>
      </c>
      <c r="E46" s="7" t="s">
        <v>27</v>
      </c>
      <c r="F46" s="8" t="s">
        <v>40</v>
      </c>
      <c r="G46" s="8" t="s">
        <v>120</v>
      </c>
      <c r="H46" s="8" t="s">
        <v>122</v>
      </c>
      <c r="I46" s="8" t="s">
        <v>54</v>
      </c>
      <c r="J46" s="22" t="s">
        <v>190</v>
      </c>
      <c r="K46" s="22" t="s">
        <v>199</v>
      </c>
      <c r="L46" s="23" t="s">
        <v>208</v>
      </c>
    </row>
    <row r="47" spans="1:12" ht="12.75" customHeight="1">
      <c r="A47" s="6"/>
      <c r="B47" s="14">
        <v>41</v>
      </c>
      <c r="C47" s="7" t="s">
        <v>114</v>
      </c>
      <c r="D47" s="7">
        <v>5</v>
      </c>
      <c r="E47" s="7" t="s">
        <v>27</v>
      </c>
      <c r="F47" s="8" t="s">
        <v>33</v>
      </c>
      <c r="G47" s="8" t="s">
        <v>123</v>
      </c>
      <c r="H47" s="8" t="s">
        <v>35</v>
      </c>
      <c r="I47" s="8" t="s">
        <v>124</v>
      </c>
      <c r="J47" s="22" t="s">
        <v>204</v>
      </c>
      <c r="K47" s="22" t="s">
        <v>228</v>
      </c>
      <c r="L47" s="23" t="s">
        <v>194</v>
      </c>
    </row>
    <row r="48" spans="1:12" ht="12.75" customHeight="1">
      <c r="A48" s="6"/>
      <c r="B48" s="14">
        <v>42</v>
      </c>
      <c r="C48" s="7" t="s">
        <v>121</v>
      </c>
      <c r="D48" s="7">
        <v>5</v>
      </c>
      <c r="E48" s="7" t="s">
        <v>27</v>
      </c>
      <c r="F48" s="8" t="s">
        <v>40</v>
      </c>
      <c r="G48" s="8" t="s">
        <v>125</v>
      </c>
      <c r="H48" s="8" t="s">
        <v>72</v>
      </c>
      <c r="I48" s="8" t="s">
        <v>126</v>
      </c>
      <c r="J48" s="22" t="s">
        <v>204</v>
      </c>
      <c r="K48" s="22" t="s">
        <v>216</v>
      </c>
      <c r="L48" s="23" t="s">
        <v>194</v>
      </c>
    </row>
    <row r="49" spans="1:12" ht="12.75" customHeight="1">
      <c r="A49" s="6"/>
      <c r="B49" s="14">
        <v>43</v>
      </c>
      <c r="C49" s="7" t="s">
        <v>26</v>
      </c>
      <c r="D49" s="7">
        <v>5</v>
      </c>
      <c r="E49" s="7" t="s">
        <v>27</v>
      </c>
      <c r="F49" s="8" t="s">
        <v>28</v>
      </c>
      <c r="G49" s="8" t="s">
        <v>127</v>
      </c>
      <c r="H49" s="8" t="s">
        <v>128</v>
      </c>
      <c r="I49" s="8" t="s">
        <v>124</v>
      </c>
      <c r="J49" s="22" t="s">
        <v>190</v>
      </c>
      <c r="K49" s="22" t="s">
        <v>199</v>
      </c>
      <c r="L49" s="23" t="s">
        <v>194</v>
      </c>
    </row>
    <row r="50" spans="1:12" ht="12.75" customHeight="1">
      <c r="A50" s="6"/>
      <c r="B50" s="14">
        <v>44</v>
      </c>
      <c r="C50" s="7" t="s">
        <v>114</v>
      </c>
      <c r="D50" s="7">
        <v>5</v>
      </c>
      <c r="E50" s="7" t="s">
        <v>27</v>
      </c>
      <c r="F50" s="8" t="s">
        <v>33</v>
      </c>
      <c r="G50" s="8" t="s">
        <v>129</v>
      </c>
      <c r="H50" s="8" t="s">
        <v>30</v>
      </c>
      <c r="I50" s="8" t="s">
        <v>109</v>
      </c>
      <c r="J50" s="22" t="s">
        <v>190</v>
      </c>
      <c r="K50" s="22" t="s">
        <v>229</v>
      </c>
      <c r="L50" s="23" t="s">
        <v>194</v>
      </c>
    </row>
    <row r="51" spans="1:12" ht="12.75" customHeight="1">
      <c r="A51" s="6"/>
      <c r="B51" s="14">
        <v>45</v>
      </c>
      <c r="C51" s="7" t="s">
        <v>121</v>
      </c>
      <c r="D51" s="7">
        <v>5</v>
      </c>
      <c r="E51" s="7" t="s">
        <v>27</v>
      </c>
      <c r="F51" s="8" t="s">
        <v>40</v>
      </c>
      <c r="G51" s="8" t="s">
        <v>129</v>
      </c>
      <c r="H51" s="8" t="s">
        <v>130</v>
      </c>
      <c r="I51" s="8" t="s">
        <v>109</v>
      </c>
      <c r="J51" s="22" t="s">
        <v>190</v>
      </c>
      <c r="K51" s="22" t="s">
        <v>230</v>
      </c>
      <c r="L51" s="23" t="s">
        <v>189</v>
      </c>
    </row>
    <row r="52" spans="1:12" ht="12.75" customHeight="1">
      <c r="A52" s="6"/>
      <c r="B52" s="14">
        <v>46</v>
      </c>
      <c r="C52" s="7" t="s">
        <v>121</v>
      </c>
      <c r="D52" s="7">
        <v>5</v>
      </c>
      <c r="E52" s="7" t="s">
        <v>27</v>
      </c>
      <c r="F52" s="8" t="s">
        <v>40</v>
      </c>
      <c r="G52" s="8" t="s">
        <v>131</v>
      </c>
      <c r="H52" s="8" t="s">
        <v>132</v>
      </c>
      <c r="I52" s="8" t="s">
        <v>49</v>
      </c>
      <c r="J52" s="22" t="s">
        <v>190</v>
      </c>
      <c r="K52" s="22" t="s">
        <v>231</v>
      </c>
      <c r="L52" s="23" t="s">
        <v>194</v>
      </c>
    </row>
    <row r="53" spans="1:12" ht="12.75" customHeight="1">
      <c r="A53" s="6"/>
      <c r="B53" s="14">
        <v>47</v>
      </c>
      <c r="C53" s="7" t="s">
        <v>133</v>
      </c>
      <c r="D53" s="7">
        <v>5</v>
      </c>
      <c r="E53" s="7" t="s">
        <v>27</v>
      </c>
      <c r="F53" s="8" t="s">
        <v>28</v>
      </c>
      <c r="G53" s="8" t="s">
        <v>134</v>
      </c>
      <c r="H53" s="8" t="s">
        <v>77</v>
      </c>
      <c r="I53" s="8" t="s">
        <v>54</v>
      </c>
      <c r="J53" s="22" t="s">
        <v>190</v>
      </c>
      <c r="K53" s="22" t="s">
        <v>232</v>
      </c>
      <c r="L53" s="23" t="s">
        <v>194</v>
      </c>
    </row>
    <row r="54" spans="1:12" ht="12.75" customHeight="1">
      <c r="A54" s="6"/>
      <c r="B54" s="14">
        <v>48</v>
      </c>
      <c r="C54" s="7" t="s">
        <v>121</v>
      </c>
      <c r="D54" s="7">
        <v>5</v>
      </c>
      <c r="E54" s="7" t="s">
        <v>27</v>
      </c>
      <c r="F54" s="8" t="s">
        <v>40</v>
      </c>
      <c r="G54" s="8" t="s">
        <v>135</v>
      </c>
      <c r="H54" s="8" t="s">
        <v>136</v>
      </c>
      <c r="I54" s="8" t="s">
        <v>137</v>
      </c>
      <c r="J54" s="22" t="s">
        <v>187</v>
      </c>
      <c r="K54" s="22" t="s">
        <v>233</v>
      </c>
      <c r="L54" s="23" t="s">
        <v>194</v>
      </c>
    </row>
    <row r="55" spans="1:12" ht="12.75" customHeight="1">
      <c r="A55" s="6"/>
      <c r="B55" s="14">
        <v>49</v>
      </c>
      <c r="C55" s="7" t="s">
        <v>121</v>
      </c>
      <c r="D55" s="7">
        <v>5</v>
      </c>
      <c r="E55" s="7" t="s">
        <v>27</v>
      </c>
      <c r="F55" s="8" t="s">
        <v>40</v>
      </c>
      <c r="G55" s="8" t="s">
        <v>135</v>
      </c>
      <c r="H55" s="8" t="s">
        <v>138</v>
      </c>
      <c r="I55" s="8" t="s">
        <v>139</v>
      </c>
      <c r="J55" s="22" t="s">
        <v>190</v>
      </c>
      <c r="K55" s="22" t="s">
        <v>234</v>
      </c>
      <c r="L55" s="23" t="s">
        <v>194</v>
      </c>
    </row>
    <row r="56" spans="1:12" ht="12.75" customHeight="1">
      <c r="A56" s="6"/>
      <c r="B56" s="14">
        <v>50</v>
      </c>
      <c r="C56" s="7" t="s">
        <v>121</v>
      </c>
      <c r="D56" s="7">
        <v>5</v>
      </c>
      <c r="E56" s="7" t="s">
        <v>27</v>
      </c>
      <c r="F56" s="8" t="s">
        <v>40</v>
      </c>
      <c r="G56" s="8" t="s">
        <v>140</v>
      </c>
      <c r="H56" s="8" t="s">
        <v>141</v>
      </c>
      <c r="I56" s="8" t="s">
        <v>142</v>
      </c>
      <c r="J56" s="22" t="s">
        <v>235</v>
      </c>
      <c r="K56" s="22" t="s">
        <v>191</v>
      </c>
      <c r="L56" s="23" t="s">
        <v>194</v>
      </c>
    </row>
    <row r="57" spans="1:12" ht="12.75" customHeight="1">
      <c r="A57" s="6"/>
      <c r="B57" s="14">
        <v>51</v>
      </c>
      <c r="C57" s="7" t="s">
        <v>114</v>
      </c>
      <c r="D57" s="7">
        <v>5</v>
      </c>
      <c r="E57" s="7" t="s">
        <v>27</v>
      </c>
      <c r="F57" s="8" t="s">
        <v>33</v>
      </c>
      <c r="G57" s="8" t="s">
        <v>143</v>
      </c>
      <c r="H57" s="8" t="s">
        <v>99</v>
      </c>
      <c r="I57" s="8" t="s">
        <v>66</v>
      </c>
      <c r="J57" s="22" t="s">
        <v>190</v>
      </c>
      <c r="K57" s="22" t="s">
        <v>236</v>
      </c>
      <c r="L57" s="23" t="s">
        <v>194</v>
      </c>
    </row>
    <row r="58" spans="1:12" ht="12.75" customHeight="1">
      <c r="A58" s="6"/>
      <c r="B58" s="14">
        <v>52</v>
      </c>
      <c r="C58" s="7" t="s">
        <v>114</v>
      </c>
      <c r="D58" s="7">
        <v>5</v>
      </c>
      <c r="E58" s="7" t="s">
        <v>27</v>
      </c>
      <c r="F58" s="8" t="s">
        <v>33</v>
      </c>
      <c r="G58" s="8" t="s">
        <v>144</v>
      </c>
      <c r="H58" s="8" t="s">
        <v>145</v>
      </c>
      <c r="I58" s="8" t="s">
        <v>109</v>
      </c>
      <c r="J58" s="22" t="s">
        <v>190</v>
      </c>
      <c r="K58" s="22" t="s">
        <v>237</v>
      </c>
      <c r="L58" s="23" t="s">
        <v>194</v>
      </c>
    </row>
    <row r="59" spans="1:12" ht="12.75" customHeight="1">
      <c r="A59" s="6"/>
      <c r="B59" s="14">
        <v>53</v>
      </c>
      <c r="C59" s="7" t="s">
        <v>133</v>
      </c>
      <c r="D59" s="7">
        <v>5</v>
      </c>
      <c r="E59" s="7" t="s">
        <v>27</v>
      </c>
      <c r="F59" s="8" t="s">
        <v>28</v>
      </c>
      <c r="G59" s="8" t="s">
        <v>146</v>
      </c>
      <c r="H59" s="8" t="s">
        <v>147</v>
      </c>
      <c r="I59" s="8" t="s">
        <v>66</v>
      </c>
      <c r="J59" s="22" t="s">
        <v>190</v>
      </c>
      <c r="K59" s="22" t="s">
        <v>238</v>
      </c>
      <c r="L59" s="23" t="s">
        <v>239</v>
      </c>
    </row>
    <row r="60" spans="1:12" ht="12.75" customHeight="1">
      <c r="A60" s="6"/>
      <c r="B60" s="14">
        <v>54</v>
      </c>
      <c r="C60" s="7" t="s">
        <v>133</v>
      </c>
      <c r="D60" s="7">
        <v>5</v>
      </c>
      <c r="E60" s="7" t="s">
        <v>27</v>
      </c>
      <c r="F60" s="8" t="s">
        <v>28</v>
      </c>
      <c r="G60" s="8" t="s">
        <v>148</v>
      </c>
      <c r="H60" s="8" t="s">
        <v>149</v>
      </c>
      <c r="I60" s="8" t="s">
        <v>43</v>
      </c>
      <c r="J60" s="22" t="s">
        <v>190</v>
      </c>
      <c r="K60" s="22" t="s">
        <v>240</v>
      </c>
      <c r="L60" s="23" t="s">
        <v>194</v>
      </c>
    </row>
    <row r="61" spans="1:12" ht="12.75" customHeight="1">
      <c r="A61" s="6"/>
      <c r="B61" s="14">
        <v>55</v>
      </c>
      <c r="C61" s="7" t="s">
        <v>121</v>
      </c>
      <c r="D61" s="7">
        <v>5</v>
      </c>
      <c r="E61" s="7" t="s">
        <v>27</v>
      </c>
      <c r="F61" s="8" t="s">
        <v>40</v>
      </c>
      <c r="G61" s="8" t="s">
        <v>150</v>
      </c>
      <c r="H61" s="8" t="s">
        <v>45</v>
      </c>
      <c r="I61" s="8" t="s">
        <v>151</v>
      </c>
      <c r="J61" s="22" t="s">
        <v>190</v>
      </c>
      <c r="K61" s="22" t="s">
        <v>199</v>
      </c>
      <c r="L61" s="23" t="s">
        <v>194</v>
      </c>
    </row>
    <row r="62" spans="1:12" ht="12.75" customHeight="1">
      <c r="A62" s="6"/>
      <c r="B62" s="14">
        <v>56</v>
      </c>
      <c r="C62" s="7" t="s">
        <v>114</v>
      </c>
      <c r="D62" s="7">
        <v>5</v>
      </c>
      <c r="E62" s="7" t="s">
        <v>27</v>
      </c>
      <c r="F62" s="8" t="s">
        <v>33</v>
      </c>
      <c r="G62" s="8" t="s">
        <v>152</v>
      </c>
      <c r="H62" s="8" t="s">
        <v>153</v>
      </c>
      <c r="I62" s="8" t="s">
        <v>43</v>
      </c>
      <c r="J62" s="22" t="s">
        <v>204</v>
      </c>
      <c r="K62" s="22" t="s">
        <v>216</v>
      </c>
      <c r="L62" s="23" t="s">
        <v>194</v>
      </c>
    </row>
    <row r="63" spans="1:12" ht="12.75" customHeight="1">
      <c r="A63" s="6"/>
      <c r="B63" s="14">
        <v>57</v>
      </c>
      <c r="C63" s="7" t="s">
        <v>114</v>
      </c>
      <c r="D63" s="7">
        <v>5</v>
      </c>
      <c r="E63" s="7" t="s">
        <v>27</v>
      </c>
      <c r="F63" s="8" t="s">
        <v>33</v>
      </c>
      <c r="G63" s="8" t="s">
        <v>154</v>
      </c>
      <c r="H63" s="8" t="s">
        <v>155</v>
      </c>
      <c r="I63" s="8" t="s">
        <v>156</v>
      </c>
      <c r="J63" s="22" t="s">
        <v>212</v>
      </c>
      <c r="K63" s="22" t="s">
        <v>217</v>
      </c>
      <c r="L63" s="23" t="s">
        <v>194</v>
      </c>
    </row>
    <row r="64" spans="1:12" ht="12.75" customHeight="1">
      <c r="A64" s="6"/>
      <c r="B64" s="14">
        <v>58</v>
      </c>
      <c r="C64" s="7" t="s">
        <v>133</v>
      </c>
      <c r="D64" s="7">
        <v>5</v>
      </c>
      <c r="E64" s="7" t="s">
        <v>27</v>
      </c>
      <c r="F64" s="8" t="s">
        <v>28</v>
      </c>
      <c r="G64" s="8" t="s">
        <v>157</v>
      </c>
      <c r="H64" s="8" t="s">
        <v>158</v>
      </c>
      <c r="I64" s="8" t="s">
        <v>159</v>
      </c>
      <c r="J64" s="22" t="s">
        <v>190</v>
      </c>
      <c r="K64" s="22" t="s">
        <v>199</v>
      </c>
      <c r="L64" s="23" t="s">
        <v>227</v>
      </c>
    </row>
    <row r="65" spans="1:12" ht="12.75" customHeight="1">
      <c r="A65" s="6"/>
      <c r="B65" s="14">
        <v>59</v>
      </c>
      <c r="C65" s="7" t="s">
        <v>121</v>
      </c>
      <c r="D65" s="7">
        <v>5</v>
      </c>
      <c r="E65" s="7" t="s">
        <v>27</v>
      </c>
      <c r="F65" s="8" t="s">
        <v>40</v>
      </c>
      <c r="G65" s="8" t="s">
        <v>160</v>
      </c>
      <c r="H65" s="8" t="s">
        <v>65</v>
      </c>
      <c r="I65" s="8" t="s">
        <v>161</v>
      </c>
      <c r="J65" s="22" t="s">
        <v>190</v>
      </c>
      <c r="K65" s="22" t="s">
        <v>216</v>
      </c>
      <c r="L65" s="23" t="s">
        <v>194</v>
      </c>
    </row>
    <row r="66" spans="1:12" ht="12.75" customHeight="1">
      <c r="A66" s="6"/>
      <c r="B66" s="14">
        <v>60</v>
      </c>
      <c r="C66" s="7" t="s">
        <v>114</v>
      </c>
      <c r="D66" s="7">
        <v>5</v>
      </c>
      <c r="E66" s="7" t="s">
        <v>27</v>
      </c>
      <c r="F66" s="8" t="s">
        <v>33</v>
      </c>
      <c r="G66" s="8" t="s">
        <v>162</v>
      </c>
      <c r="H66" s="8" t="s">
        <v>122</v>
      </c>
      <c r="I66" s="8" t="s">
        <v>163</v>
      </c>
      <c r="J66" s="22" t="s">
        <v>187</v>
      </c>
      <c r="K66" s="22" t="s">
        <v>220</v>
      </c>
      <c r="L66" s="23" t="s">
        <v>194</v>
      </c>
    </row>
    <row r="67" spans="1:12" ht="12.75" customHeight="1">
      <c r="A67" s="6"/>
      <c r="B67" s="14">
        <v>61</v>
      </c>
      <c r="C67" s="7" t="s">
        <v>114</v>
      </c>
      <c r="D67" s="7">
        <v>5</v>
      </c>
      <c r="E67" s="7" t="s">
        <v>27</v>
      </c>
      <c r="F67" s="8" t="s">
        <v>33</v>
      </c>
      <c r="G67" s="8" t="s">
        <v>164</v>
      </c>
      <c r="H67" s="8" t="s">
        <v>65</v>
      </c>
      <c r="I67" s="8" t="s">
        <v>43</v>
      </c>
      <c r="J67" s="22" t="s">
        <v>190</v>
      </c>
      <c r="K67" s="22" t="s">
        <v>241</v>
      </c>
      <c r="L67" s="23" t="s">
        <v>208</v>
      </c>
    </row>
    <row r="68" spans="1:12" ht="12.75" customHeight="1">
      <c r="A68" s="6"/>
      <c r="B68" s="14">
        <v>62</v>
      </c>
      <c r="C68" s="7" t="s">
        <v>133</v>
      </c>
      <c r="D68" s="7">
        <v>5</v>
      </c>
      <c r="E68" s="7" t="s">
        <v>27</v>
      </c>
      <c r="F68" s="8" t="s">
        <v>28</v>
      </c>
      <c r="G68" s="8" t="s">
        <v>165</v>
      </c>
      <c r="H68" s="8" t="s">
        <v>45</v>
      </c>
      <c r="I68" s="8" t="s">
        <v>66</v>
      </c>
      <c r="J68" s="22" t="s">
        <v>190</v>
      </c>
      <c r="K68" s="22" t="s">
        <v>242</v>
      </c>
      <c r="L68" s="23" t="s">
        <v>243</v>
      </c>
    </row>
    <row r="69" spans="1:12" ht="12.75" customHeight="1">
      <c r="A69" s="6"/>
      <c r="B69" s="14">
        <v>63</v>
      </c>
      <c r="C69" s="7" t="s">
        <v>133</v>
      </c>
      <c r="D69" s="7">
        <v>5</v>
      </c>
      <c r="E69" s="7" t="s">
        <v>27</v>
      </c>
      <c r="F69" s="8" t="s">
        <v>28</v>
      </c>
      <c r="G69" s="8" t="s">
        <v>166</v>
      </c>
      <c r="H69" s="8" t="s">
        <v>167</v>
      </c>
      <c r="I69" s="8" t="s">
        <v>95</v>
      </c>
      <c r="J69" s="22" t="s">
        <v>190</v>
      </c>
      <c r="K69" s="22" t="s">
        <v>199</v>
      </c>
      <c r="L69" s="23" t="s">
        <v>194</v>
      </c>
    </row>
    <row r="70" spans="1:12" ht="12.75" customHeight="1">
      <c r="A70" s="6"/>
      <c r="B70" s="14">
        <v>64</v>
      </c>
      <c r="C70" s="7" t="s">
        <v>121</v>
      </c>
      <c r="D70" s="7">
        <v>5</v>
      </c>
      <c r="E70" s="7" t="s">
        <v>27</v>
      </c>
      <c r="F70" s="8" t="s">
        <v>40</v>
      </c>
      <c r="G70" s="8" t="s">
        <v>168</v>
      </c>
      <c r="H70" s="8" t="s">
        <v>169</v>
      </c>
      <c r="I70" s="8" t="s">
        <v>170</v>
      </c>
      <c r="J70" s="22" t="s">
        <v>190</v>
      </c>
      <c r="K70" s="22" t="s">
        <v>244</v>
      </c>
      <c r="L70" s="23" t="s">
        <v>194</v>
      </c>
    </row>
    <row r="71" spans="1:12" ht="12.75" customHeight="1">
      <c r="A71" s="6"/>
      <c r="B71" s="14">
        <v>65</v>
      </c>
      <c r="C71" s="7" t="s">
        <v>133</v>
      </c>
      <c r="D71" s="7">
        <v>5</v>
      </c>
      <c r="E71" s="7" t="s">
        <v>27</v>
      </c>
      <c r="F71" s="8" t="s">
        <v>28</v>
      </c>
      <c r="G71" s="8" t="s">
        <v>171</v>
      </c>
      <c r="H71" s="8" t="s">
        <v>172</v>
      </c>
      <c r="I71" s="8" t="s">
        <v>36</v>
      </c>
      <c r="J71" s="22" t="s">
        <v>190</v>
      </c>
      <c r="K71" s="22" t="s">
        <v>245</v>
      </c>
      <c r="L71" s="23" t="s">
        <v>194</v>
      </c>
    </row>
    <row r="72" spans="1:12" ht="12.75" customHeight="1">
      <c r="A72" s="6"/>
      <c r="B72" s="14">
        <v>66</v>
      </c>
      <c r="C72" s="7" t="s">
        <v>114</v>
      </c>
      <c r="D72" s="7">
        <v>5</v>
      </c>
      <c r="E72" s="7" t="s">
        <v>27</v>
      </c>
      <c r="F72" s="8" t="s">
        <v>33</v>
      </c>
      <c r="G72" s="8" t="s">
        <v>173</v>
      </c>
      <c r="H72" s="8" t="s">
        <v>65</v>
      </c>
      <c r="I72" s="8" t="s">
        <v>95</v>
      </c>
      <c r="J72" s="22" t="s">
        <v>187</v>
      </c>
      <c r="K72" s="22" t="s">
        <v>246</v>
      </c>
      <c r="L72" s="23" t="s">
        <v>194</v>
      </c>
    </row>
    <row r="73" spans="1:12" ht="12.75" customHeight="1">
      <c r="A73" s="6"/>
      <c r="B73" s="14">
        <v>67</v>
      </c>
      <c r="C73" s="7" t="s">
        <v>133</v>
      </c>
      <c r="D73" s="7">
        <v>5</v>
      </c>
      <c r="E73" s="7" t="s">
        <v>27</v>
      </c>
      <c r="F73" s="8" t="s">
        <v>28</v>
      </c>
      <c r="G73" s="8" t="s">
        <v>174</v>
      </c>
      <c r="H73" s="8" t="s">
        <v>99</v>
      </c>
      <c r="I73" s="8" t="s">
        <v>109</v>
      </c>
      <c r="J73" s="22" t="s">
        <v>190</v>
      </c>
      <c r="K73" s="22" t="s">
        <v>199</v>
      </c>
      <c r="L73" s="23" t="s">
        <v>194</v>
      </c>
    </row>
    <row r="74" spans="1:12" ht="12.75" customHeight="1">
      <c r="A74" s="6"/>
      <c r="B74" s="14">
        <v>68</v>
      </c>
      <c r="C74" s="7" t="s">
        <v>133</v>
      </c>
      <c r="D74" s="7">
        <v>5</v>
      </c>
      <c r="E74" s="7" t="s">
        <v>27</v>
      </c>
      <c r="F74" s="8" t="s">
        <v>28</v>
      </c>
      <c r="G74" s="8" t="s">
        <v>175</v>
      </c>
      <c r="H74" s="8" t="s">
        <v>72</v>
      </c>
      <c r="I74" s="8" t="s">
        <v>66</v>
      </c>
      <c r="J74" s="22" t="s">
        <v>190</v>
      </c>
      <c r="K74" s="22" t="s">
        <v>199</v>
      </c>
      <c r="L74" s="23" t="s">
        <v>194</v>
      </c>
    </row>
    <row r="75" spans="1:12" ht="12.75" customHeight="1">
      <c r="A75" s="6"/>
      <c r="B75" s="14">
        <v>69</v>
      </c>
      <c r="C75" s="7" t="s">
        <v>133</v>
      </c>
      <c r="D75" s="7">
        <v>5</v>
      </c>
      <c r="E75" s="7" t="s">
        <v>27</v>
      </c>
      <c r="F75" s="8" t="s">
        <v>28</v>
      </c>
      <c r="G75" s="8" t="s">
        <v>176</v>
      </c>
      <c r="H75" s="8" t="s">
        <v>101</v>
      </c>
      <c r="I75" s="8" t="s">
        <v>81</v>
      </c>
      <c r="J75" s="22" t="s">
        <v>204</v>
      </c>
      <c r="K75" s="22" t="s">
        <v>242</v>
      </c>
      <c r="L75" s="23" t="s">
        <v>194</v>
      </c>
    </row>
    <row r="76" spans="1:12" ht="12.75" customHeight="1">
      <c r="A76" s="6"/>
      <c r="B76" s="14">
        <v>70</v>
      </c>
      <c r="C76" s="7" t="s">
        <v>114</v>
      </c>
      <c r="D76" s="7">
        <v>5</v>
      </c>
      <c r="E76" s="7" t="s">
        <v>27</v>
      </c>
      <c r="F76" s="8" t="s">
        <v>33</v>
      </c>
      <c r="G76" s="8" t="s">
        <v>177</v>
      </c>
      <c r="H76" s="8" t="s">
        <v>178</v>
      </c>
      <c r="I76" s="8" t="s">
        <v>179</v>
      </c>
      <c r="J76" s="22" t="s">
        <v>204</v>
      </c>
      <c r="K76" s="22" t="s">
        <v>191</v>
      </c>
      <c r="L76" s="23" t="s">
        <v>194</v>
      </c>
    </row>
    <row r="77" spans="1:12" ht="12.75" customHeight="1">
      <c r="A77" s="6"/>
      <c r="B77" s="14">
        <v>71</v>
      </c>
      <c r="C77" s="7" t="s">
        <v>121</v>
      </c>
      <c r="D77" s="7">
        <v>5</v>
      </c>
      <c r="E77" s="7" t="s">
        <v>27</v>
      </c>
      <c r="F77" s="8" t="s">
        <v>40</v>
      </c>
      <c r="G77" s="8" t="s">
        <v>180</v>
      </c>
      <c r="H77" s="8" t="s">
        <v>153</v>
      </c>
      <c r="I77" s="8" t="s">
        <v>142</v>
      </c>
      <c r="J77" s="22" t="s">
        <v>190</v>
      </c>
      <c r="K77" s="22" t="s">
        <v>247</v>
      </c>
      <c r="L77" s="23" t="s">
        <v>194</v>
      </c>
    </row>
    <row r="78" spans="1:12" ht="12.75" customHeight="1">
      <c r="A78" s="6"/>
      <c r="B78" s="14">
        <v>72</v>
      </c>
      <c r="C78" s="7" t="s">
        <v>133</v>
      </c>
      <c r="D78" s="7">
        <v>5</v>
      </c>
      <c r="E78" s="7" t="s">
        <v>27</v>
      </c>
      <c r="F78" s="8" t="s">
        <v>28</v>
      </c>
      <c r="G78" s="8" t="s">
        <v>181</v>
      </c>
      <c r="H78" s="8" t="s">
        <v>62</v>
      </c>
      <c r="I78" s="8" t="s">
        <v>46</v>
      </c>
      <c r="J78" s="22" t="s">
        <v>190</v>
      </c>
      <c r="K78" s="22" t="s">
        <v>244</v>
      </c>
      <c r="L78" s="23" t="s">
        <v>194</v>
      </c>
    </row>
    <row r="79" spans="1:12" ht="12.75" customHeight="1">
      <c r="A79" s="6"/>
      <c r="B79" s="14">
        <v>73</v>
      </c>
      <c r="C79" s="7" t="s">
        <v>114</v>
      </c>
      <c r="D79" s="7">
        <v>5</v>
      </c>
      <c r="E79" s="7" t="s">
        <v>27</v>
      </c>
      <c r="F79" s="8" t="s">
        <v>33</v>
      </c>
      <c r="G79" s="8" t="s">
        <v>182</v>
      </c>
      <c r="H79" s="8" t="s">
        <v>183</v>
      </c>
      <c r="I79" s="8" t="s">
        <v>36</v>
      </c>
      <c r="J79" s="22" t="s">
        <v>190</v>
      </c>
      <c r="K79" s="22" t="s">
        <v>232</v>
      </c>
      <c r="L79" s="23" t="s">
        <v>248</v>
      </c>
    </row>
    <row r="80" spans="1:12" ht="12.75" customHeight="1">
      <c r="A80" s="6"/>
      <c r="B80" s="14">
        <v>74</v>
      </c>
      <c r="C80" s="7" t="s">
        <v>114</v>
      </c>
      <c r="D80" s="7">
        <v>5</v>
      </c>
      <c r="E80" s="7" t="s">
        <v>27</v>
      </c>
      <c r="F80" s="8" t="s">
        <v>33</v>
      </c>
      <c r="G80" s="8" t="s">
        <v>184</v>
      </c>
      <c r="H80" s="8" t="s">
        <v>185</v>
      </c>
      <c r="I80" s="8" t="s">
        <v>43</v>
      </c>
      <c r="J80" s="22" t="s">
        <v>190</v>
      </c>
      <c r="K80" s="22" t="s">
        <v>199</v>
      </c>
      <c r="L80" s="23" t="s">
        <v>208</v>
      </c>
    </row>
    <row r="81" spans="1:12" ht="12.75" customHeight="1">
      <c r="A81" s="6"/>
      <c r="B81" s="14">
        <v>75</v>
      </c>
      <c r="C81" s="7" t="s">
        <v>133</v>
      </c>
      <c r="D81" s="7">
        <v>5</v>
      </c>
      <c r="E81" s="7" t="s">
        <v>27</v>
      </c>
      <c r="F81" s="8" t="s">
        <v>28</v>
      </c>
      <c r="G81" s="8" t="s">
        <v>184</v>
      </c>
      <c r="H81" s="8" t="s">
        <v>48</v>
      </c>
      <c r="I81" s="8" t="s">
        <v>36</v>
      </c>
      <c r="J81" s="22" t="s">
        <v>190</v>
      </c>
      <c r="K81" s="22" t="s">
        <v>191</v>
      </c>
      <c r="L81" s="23" t="s">
        <v>248</v>
      </c>
    </row>
    <row r="82" spans="1:12" ht="12.75" customHeight="1">
      <c r="A82" s="6"/>
      <c r="B82" s="14">
        <v>76</v>
      </c>
      <c r="C82" s="7" t="s">
        <v>133</v>
      </c>
      <c r="D82" s="7">
        <v>5</v>
      </c>
      <c r="E82" s="7" t="s">
        <v>27</v>
      </c>
      <c r="F82" s="8" t="s">
        <v>28</v>
      </c>
      <c r="G82" s="8" t="s">
        <v>186</v>
      </c>
      <c r="H82" s="8" t="s">
        <v>65</v>
      </c>
      <c r="I82" s="8" t="s">
        <v>66</v>
      </c>
      <c r="J82" s="22" t="s">
        <v>190</v>
      </c>
      <c r="K82" s="22" t="s">
        <v>199</v>
      </c>
      <c r="L82" s="23" t="s">
        <v>194</v>
      </c>
    </row>
    <row r="83" spans="1:12" ht="13.5" thickBot="1">
      <c r="A83" s="2"/>
      <c r="B83" s="15"/>
      <c r="C83" s="16"/>
      <c r="D83" s="17"/>
      <c r="E83" s="17"/>
      <c r="F83" s="17"/>
      <c r="G83" s="17"/>
      <c r="H83" s="17"/>
      <c r="I83" s="17"/>
      <c r="J83" s="17"/>
      <c r="K83" s="17"/>
      <c r="L83" s="18" t="s">
        <v>0</v>
      </c>
    </row>
    <row r="84" spans="1:12" ht="12.75">
      <c r="A84" s="2"/>
      <c r="B84" s="2"/>
      <c r="C84" s="2"/>
      <c r="D84" s="4"/>
      <c r="E84" s="4"/>
      <c r="F84" s="4"/>
      <c r="G84" s="4"/>
      <c r="H84" s="4"/>
      <c r="I84" s="4"/>
      <c r="J84" s="4"/>
      <c r="K84" s="4"/>
      <c r="L84" s="4" t="s">
        <v>0</v>
      </c>
    </row>
  </sheetData>
  <sheetProtection/>
  <mergeCells count="6">
    <mergeCell ref="B5:L5"/>
    <mergeCell ref="B1:L1"/>
    <mergeCell ref="B4:L4"/>
    <mergeCell ref="B2:L2"/>
    <mergeCell ref="B3:H3"/>
    <mergeCell ref="I3:L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W6"/>
  <sheetViews>
    <sheetView workbookViewId="0" topLeftCell="A1">
      <selection activeCell="A30013" sqref="A30013:N30014"/>
    </sheetView>
  </sheetViews>
  <sheetFormatPr defaultColWidth="9.00390625" defaultRowHeight="12.75"/>
  <sheetData>
    <row r="5" spans="1:2" ht="12.75">
      <c r="A5" s="28" t="s">
        <v>3</v>
      </c>
      <c r="B5" t="e">
        <f>XLR_ERRNAME</f>
        <v>#NAME?</v>
      </c>
    </row>
    <row r="6" spans="1:23" ht="12.75">
      <c r="A6" t="s">
        <v>4</v>
      </c>
      <c r="B6">
        <v>0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 t="s">
        <v>15</v>
      </c>
      <c r="N6" s="1" t="s">
        <v>16</v>
      </c>
      <c r="O6" s="1" t="s">
        <v>17</v>
      </c>
      <c r="P6" s="1" t="s">
        <v>18</v>
      </c>
      <c r="Q6" s="1" t="s">
        <v>19</v>
      </c>
      <c r="R6" s="1" t="s">
        <v>20</v>
      </c>
      <c r="S6" s="1" t="s">
        <v>21</v>
      </c>
      <c r="T6" s="1" t="s">
        <v>22</v>
      </c>
      <c r="U6" s="1" t="s">
        <v>23</v>
      </c>
      <c r="V6" s="1" t="s">
        <v>24</v>
      </c>
      <c r="W6" s="1" t="s">
        <v>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2007-04-08T19:09:28Z</cp:lastPrinted>
  <dcterms:created xsi:type="dcterms:W3CDTF">2003-05-21T15:59:57Z</dcterms:created>
  <dcterms:modified xsi:type="dcterms:W3CDTF">2012-06-04T11:18:25Z</dcterms:modified>
  <cp:category/>
  <cp:version/>
  <cp:contentType/>
  <cp:contentStatus/>
</cp:coreProperties>
</file>